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designpc\Desktop\Tenders\YPYS\Haringey\Response\submitted\"/>
    </mc:Choice>
  </mc:AlternateContent>
  <xr:revisionPtr revIDLastSave="0" documentId="13_ncr:1_{6F0DBCCD-2AD0-442C-8042-FEE5AE2EE769}" xr6:coauthVersionLast="47" xr6:coauthVersionMax="47" xr10:uidLastSave="{00000000-0000-0000-0000-000000000000}"/>
  <bookViews>
    <workbookView xWindow="-120" yWindow="-120" windowWidth="20730" windowHeight="11760" tabRatio="699" activeTab="1" xr2:uid="{00000000-000D-0000-FFFF-FFFF00000000}"/>
  </bookViews>
  <sheets>
    <sheet name="Guidance Notes" sheetId="4" r:id="rId1"/>
    <sheet name="Assessment Questions" sheetId="1" r:id="rId2"/>
    <sheet name="Information Questions" sheetId="6" r:id="rId3"/>
  </sheets>
  <definedNames>
    <definedName name="_xlnm._FilterDatabase" localSheetId="1" hidden="1">'Assessment Questions'!$A$1:$F$54</definedName>
    <definedName name="_xlnm._FilterDatabase" localSheetId="2" hidden="1">'Information Questions'!$A$1:$C$7</definedName>
  </definedName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6" i="1" l="1"/>
  <c r="E47" i="1"/>
  <c r="E48" i="1"/>
  <c r="E49" i="1"/>
  <c r="E50" i="1"/>
  <c r="E51" i="1"/>
  <c r="E52" i="1"/>
  <c r="E53" i="1"/>
  <c r="E54" i="1"/>
  <c r="E20" i="1"/>
  <c r="E4" i="1"/>
  <c r="D11" i="1"/>
  <c r="D12" i="1"/>
  <c r="E2" i="1"/>
  <c r="E3" i="1"/>
  <c r="D55" i="1" l="1"/>
  <c r="E8" i="1"/>
  <c r="E5" i="1"/>
  <c r="E6" i="1"/>
  <c r="E9" i="1"/>
  <c r="E7" i="1"/>
  <c r="E10" i="1"/>
  <c r="E11" i="1"/>
  <c r="E12" i="1"/>
  <c r="E13" i="1"/>
  <c r="E14" i="1"/>
  <c r="E15" i="1"/>
  <c r="E16" i="1"/>
  <c r="E17" i="1"/>
  <c r="E18" i="1"/>
  <c r="E19" i="1"/>
  <c r="E21" i="1"/>
  <c r="E22" i="1"/>
  <c r="E23" i="1"/>
  <c r="E24" i="1"/>
  <c r="E25" i="1"/>
  <c r="E26" i="1"/>
  <c r="E27" i="1"/>
  <c r="E28" i="1"/>
  <c r="E29" i="1"/>
  <c r="E30" i="1"/>
  <c r="E31" i="1"/>
  <c r="E32" i="1"/>
  <c r="E33" i="1"/>
  <c r="E34" i="1"/>
  <c r="E35" i="1"/>
  <c r="E36" i="1"/>
  <c r="E37" i="1"/>
  <c r="E38" i="1"/>
  <c r="E39" i="1"/>
  <c r="E40" i="1"/>
  <c r="E41" i="1"/>
  <c r="E42" i="1"/>
  <c r="E43" i="1"/>
  <c r="E44" i="1"/>
  <c r="E45" i="1"/>
  <c r="E55" i="1" l="1"/>
</calcChain>
</file>

<file path=xl/sharedStrings.xml><?xml version="1.0" encoding="utf-8"?>
<sst xmlns="http://schemas.openxmlformats.org/spreadsheetml/2006/main" count="173" uniqueCount="116">
  <si>
    <t>LB Haringey Invitation To Tender. IT Security Checklist</t>
  </si>
  <si>
    <t>This IT Security Checklist should be completed by the potential supplier's bid management team with the full involvement of their Cybersecurity team.</t>
  </si>
  <si>
    <t>Aim</t>
  </si>
  <si>
    <r>
      <rPr>
        <b/>
        <sz val="11"/>
        <rFont val="Calibri"/>
        <family val="2"/>
        <scheme val="minor"/>
      </rPr>
      <t>To objectively assess the Cybersecurity posture of the potential supplier:</t>
    </r>
    <r>
      <rPr>
        <sz val="11"/>
        <rFont val="Calibri"/>
        <family val="2"/>
        <scheme val="minor"/>
      </rPr>
      <t xml:space="preserve">
This includes, but is not limited to:
. How the Supplier will protect the Confidentiality, Integrity and Availability (CIA) of Council data and systems, comply with statutory obligations, minimise security incidents and maximise business continuity.
. Provide assurance that the Supplier and any system or service to be provided meets best practice security requirements.
</t>
    </r>
    <r>
      <rPr>
        <b/>
        <sz val="11"/>
        <rFont val="Calibri"/>
        <family val="2"/>
        <scheme val="minor"/>
      </rPr>
      <t>This Checklist is a gateway, systems or services that do not reach an acceptable rating in it will be regarded as unsuitable for purchase or use.</t>
    </r>
  </si>
  <si>
    <t>Background</t>
  </si>
  <si>
    <r>
      <t>UK Government expects Local Authorities to adopt IT Security best practice when procuring and deploying new IT systems, irrespective of whether the systems are deployed and managed "inhouse" or hosted/managed externally by a supplier. Completion of this security checklist and the subsequent risk assessment helps LBH comply with these security obligations.
It is helpful therefore to understand that without completing such checks, the Council has no assurance that procured IT systems or the information processed within those systems is, secure, managed correctly and only available to authorised individuals who have a genuine need to know.
Haringey Council holds considerable amounts of Personally Identifiable Information (PII) as defined under the Data Protection Act 2018 (</t>
    </r>
    <r>
      <rPr>
        <b/>
        <sz val="11"/>
        <rFont val="Calibri"/>
        <family val="2"/>
        <scheme val="minor"/>
      </rPr>
      <t>DPA-2018</t>
    </r>
    <r>
      <rPr>
        <sz val="11"/>
        <rFont val="Calibri"/>
        <family val="2"/>
        <scheme val="minor"/>
      </rPr>
      <t xml:space="preserve">) and some systems also contain special category data as defined in the DPA-2018.
Haringey Council is certified to </t>
    </r>
    <r>
      <rPr>
        <b/>
        <sz val="11"/>
        <rFont val="Calibri"/>
        <family val="2"/>
        <scheme val="minor"/>
      </rPr>
      <t>ISO27001</t>
    </r>
    <r>
      <rPr>
        <sz val="11"/>
        <rFont val="Calibri"/>
        <family val="2"/>
        <scheme val="minor"/>
      </rPr>
      <t xml:space="preserve"> and follows the best practice guidance for Local Government issued by the National Cyber Security Centre (</t>
    </r>
    <r>
      <rPr>
        <b/>
        <sz val="11"/>
        <rFont val="Calibri"/>
        <family val="2"/>
        <scheme val="minor"/>
      </rPr>
      <t>NCSC</t>
    </r>
    <r>
      <rPr>
        <sz val="11"/>
        <rFont val="Calibri"/>
        <family val="2"/>
        <scheme val="minor"/>
      </rPr>
      <t>), which is reiterated to us by the Local Government Association (</t>
    </r>
    <r>
      <rPr>
        <b/>
        <sz val="11"/>
        <rFont val="Calibri"/>
        <family val="2"/>
        <scheme val="minor"/>
      </rPr>
      <t>LGA</t>
    </r>
    <r>
      <rPr>
        <sz val="11"/>
        <rFont val="Calibri"/>
        <family val="2"/>
        <scheme val="minor"/>
      </rPr>
      <t>) and the Department for Levelling Up Housing &amp; Communities (</t>
    </r>
    <r>
      <rPr>
        <b/>
        <sz val="11"/>
        <rFont val="Calibri"/>
        <family val="2"/>
        <scheme val="minor"/>
      </rPr>
      <t>DLUHC</t>
    </r>
    <r>
      <rPr>
        <sz val="11"/>
        <rFont val="Calibri"/>
        <family val="2"/>
        <scheme val="minor"/>
      </rPr>
      <t>).
Breaches of security can seriously impact the Authority and be detrimental to citizens. Breaches including data leakage/loss or system failure can lead to censure by the ICO potentially including significant fines or enforcement action. They can also lead to service failure, adverse publicity, prejudice the detection of crime and significantly affect citizens confidentiality etc. So, even if timescales are tight, it is vitally important that security of a new or upgraded system is properly assessed.</t>
    </r>
  </si>
  <si>
    <t>Assessment Questions</t>
  </si>
  <si>
    <t>Information Questions</t>
  </si>
  <si>
    <t>1). There are eight questions.
2). All questions are seeking evidence of the operation of security linked processes.
3). These questions are not scored, but will allow us to see beyond the yes/no gateway questions and gain an understanding of how you run your security processes.
4). An absence of responses will not affect the scores, but might be the decider between two bidders with identical scores.</t>
  </si>
  <si>
    <t xml:space="preserve">Supporting Documentation   </t>
  </si>
  <si>
    <t>Tender Documentation</t>
  </si>
  <si>
    <t xml:space="preserve">Risk Management at OFFICIAL </t>
  </si>
  <si>
    <t>The OFFICIAL classification is used to manage the majority of information that is created or processed by the public sector. This includes routine information about business operations and services, some of which could have damaging consequences if lost or stolen.
Security at OFFICIAL is achieved through commercial good practice, using commodity technologies and people taking personal responsibility and using their judgement actively. Government-wide security standards are met through meeting clearly defined outcomes and working within common frameworks rather than applying prescriptive controls. The Government Security Policy Framework describes government’s overall approach to protective security.
Whilst technology risks must always be effectively managed, there are opportunities for organisations to develop innovative solutions and use modern, commodity technologies and tools. Security should always be considered when making decisions about technology, and it should be balanced against other aspects of the service.</t>
  </si>
  <si>
    <t>Yes</t>
  </si>
  <si>
    <t>No</t>
  </si>
  <si>
    <t>Ref</t>
  </si>
  <si>
    <t>Haringey Digital Services Security &amp; Technical Specification - LBoH Requirements</t>
  </si>
  <si>
    <t>Response:
Yes or No.</t>
  </si>
  <si>
    <t>Question Points</t>
  </si>
  <si>
    <t>Tenderer's Score</t>
  </si>
  <si>
    <t>Guidance notes.</t>
  </si>
  <si>
    <t>LB Haringey uses Microsoft Windows 10 based endpoints, together with predominantly Android Phones &amp; Tablets. Edge and Chrome browsers are supported, your system needs to be able to operate fully on these endpoints, does it do so?</t>
  </si>
  <si>
    <r>
      <t xml:space="preserve">This is a statement of our current environment.
</t>
    </r>
    <r>
      <rPr>
        <b/>
        <sz val="11"/>
        <color rgb="FFFF0000"/>
        <rFont val="Calibri"/>
        <family val="2"/>
        <scheme val="minor"/>
      </rPr>
      <t>A no here makes you unable to bid on this tender.</t>
    </r>
  </si>
  <si>
    <t>Remote or flexible working is achieved via VPN connection from laptops back to Haringey's core network and then  external resources are accessed via our firewalled main internet access point, is your system able to operate fully via this connection method?.</t>
  </si>
  <si>
    <t>Is the design, operation, use and management of the system compliant with all relevant statutory, regulatory and contractual requirements, including but not limited to the current UK Data Protection Act and the International Data Privacy Standard ISO27018?</t>
  </si>
  <si>
    <r>
      <t xml:space="preserve">This is a statement of our current legislative needs.
</t>
    </r>
    <r>
      <rPr>
        <b/>
        <sz val="11"/>
        <color rgb="FFFF0000"/>
        <rFont val="Calibri"/>
        <family val="2"/>
        <scheme val="minor"/>
      </rPr>
      <t>A no here makes you unable to bid on this tender.</t>
    </r>
  </si>
  <si>
    <t>Are you certified by the government's Cyber Essentials scheme?</t>
  </si>
  <si>
    <t>Are you certified by the government's Cyber Essentials Plus scheme?</t>
  </si>
  <si>
    <r>
      <t>Do you have a current ISO27001 certificate for your Information Security Management System (</t>
    </r>
    <r>
      <rPr>
        <b/>
        <sz val="11"/>
        <color theme="1"/>
        <rFont val="Calibri"/>
        <family val="2"/>
        <scheme val="minor"/>
      </rPr>
      <t>ISMS</t>
    </r>
    <r>
      <rPr>
        <sz val="11"/>
        <color theme="1"/>
        <rFont val="Calibri"/>
        <family val="2"/>
        <scheme val="minor"/>
      </rPr>
      <t>)?</t>
    </r>
  </si>
  <si>
    <t>Is the system  you are offering certified by the National Cyber Security Centre (NCSC)?</t>
  </si>
  <si>
    <t>If cloud based, is the design, operation, use and management of the system compliant with the National Cyber Security Centre (NCSC) Cloud Security Principles?</t>
  </si>
  <si>
    <r>
      <t xml:space="preserve">If web / cloud based, does the system contain functionality to restrict Haringey Staff connectivity to an LBOH network authenticated session? 
</t>
    </r>
    <r>
      <rPr>
        <b/>
        <sz val="11"/>
        <color theme="1"/>
        <rFont val="Calibri"/>
        <family val="2"/>
        <scheme val="minor"/>
      </rPr>
      <t>Technically this can be achieved by using Haringey's Microsoft Office365 Azure Acitve Directory as a single-sign-on(SSO) mechanism.</t>
    </r>
    <r>
      <rPr>
        <sz val="11"/>
        <color theme="1"/>
        <rFont val="Calibri"/>
        <family val="2"/>
        <scheme val="minor"/>
      </rPr>
      <t xml:space="preserve">
NOTE: This is a must if the system processes personal information, commercial in confidence or otherwise confidential data.</t>
    </r>
  </si>
  <si>
    <t>Haringey employees are expected to use SSO via our Azure to access cloud services.
The availability of this option could be a deciding factor in the selection process.</t>
  </si>
  <si>
    <t>If the answer to 9  above is No, then is Azure SSO capability going to be added within the next year?</t>
  </si>
  <si>
    <t>Do not answer if Q 9 answer was "Yes"</t>
  </si>
  <si>
    <t>Where Single Sign-on via Azure is not possible, does the system impose password control requirements including:
·         a minimum length of eight characters
·         forcing a defined granular combination of alpha, numeric &amp; special characters in upper and lower case
·         restricting the re-use of previous (e.g. last 12) passwords over a period of time
·         forced password changes after a set number of days
·         locking user accounts after a number of invalid password attempts (e.g. 5 attempts)
·         only systems administrators can be able to reset the passwords of other users</t>
  </si>
  <si>
    <r>
      <t xml:space="preserve">This sets out our minimum expectations for non-SSO password management.
</t>
    </r>
    <r>
      <rPr>
        <b/>
        <sz val="11"/>
        <color rgb="FFFF0000"/>
        <rFont val="Calibri"/>
        <family val="2"/>
        <scheme val="minor"/>
      </rPr>
      <t>Do not answer if Q 9 answer was "Yes"</t>
    </r>
  </si>
  <si>
    <t>If the system is hosted outside the LBOH network, do you use a hosting facility  inside the  European Economic Area (or country with equivalent controls acceptable to the  UK Information Commissioner's Office) that protects and handles personal data in accordance with UK and EU legislation, including the current UK Data Protection Act?</t>
  </si>
  <si>
    <t>If the answer to 12 above is Yes, then is the hosting facility inside the UK?</t>
  </si>
  <si>
    <t>If the system is hosted outside the LBOH network, do you have suitable logical, physical and environmental security controls, including but not limited to a secure perimeter, locked doors, swipe card entry, PIN codes, firewall protection and anti virus protection in place?</t>
  </si>
  <si>
    <t>Reference to Hosting Supplier information is acceptable. E.g. Ark Data Centres or AWS as random examples.</t>
  </si>
  <si>
    <t>Does the system allow for segregation of duties where appropriate, i.e.  a facility for managing groups of users, authorisers and administrators that ensures system functions are only provided to those users who require them for their job role, i.e. provide role-based access rights?</t>
  </si>
  <si>
    <t>Does the system provide Administrator level access with defined granular security permissions?</t>
  </si>
  <si>
    <t>System administration functions must be separated from general user functions, and must only be provided to a subset of system users.  
Each Admin user must use a separate unique username and associated password to access the administration functions area.
Only systems administrators must be able to reset the passwords of other users.</t>
  </si>
  <si>
    <t>Does the system keep an audit trail for a minimum of 6 months, which can only be viewed, printed and searched by users with appropriate administrative privileges?</t>
  </si>
  <si>
    <t>The audit trail must maintain, as a minimum, records of any changes, or updates to the system, detailing the date and time of the change and the ID of the person who carried out the work. 
The system must log and report on all unauthorised attempts to access the system
Audit trails and system files must not be able to be amended or deleted by a user, reviewer or administrator.</t>
  </si>
  <si>
    <t>Do you have a documented process or processes to respond to a major system outage caused by either System Faults, Cybersecurity Issues or Disaster Recovery invocation?</t>
  </si>
  <si>
    <t>e.g. Server failure, fire, or successful ransomware attack.</t>
  </si>
  <si>
    <t>Are secure remote working and  authentication mechanisms in place for supplier staff and third parties (including manufacturers for diagnostics)?</t>
  </si>
  <si>
    <t>Is access by supplier and third party staff to system files and operating systems controlled?</t>
  </si>
  <si>
    <t>Is all Source Code held securely?</t>
  </si>
  <si>
    <t>Can you confirm that Developers do not have access to the Live system?</t>
  </si>
  <si>
    <t>Is Capacity Management in place to monitor trends and provide for future capacity requirements?</t>
  </si>
  <si>
    <t>Does the system time out after a period of user inactivity (default 10 minutes)?</t>
  </si>
  <si>
    <t>Are appropriate security controls designed into the system regarding validation of input data, internal processing and output data?</t>
  </si>
  <si>
    <t>e.g. prevent changing of a fee for a council service on a webpage.</t>
  </si>
  <si>
    <t>Do you have a test data-set?</t>
  </si>
  <si>
    <t>Live Personal data should not be used in a Dev, Test, PoC or Training environment.</t>
  </si>
  <si>
    <t>Are Test and Live data held securely on separate servers?</t>
  </si>
  <si>
    <t>Is data within the system securely replicated / backed up to a secondary location, and can it be restored from any point in time up to 12 months previous?</t>
  </si>
  <si>
    <t>Disaster Recovery, linked to Ransomware advice from NCSC.</t>
  </si>
  <si>
    <t xml:space="preserve">Will  the data within the system be encrypted at rest? </t>
  </si>
  <si>
    <t xml:space="preserve">Will the backed up data be encrypted at rest? </t>
  </si>
  <si>
    <t>Is the system configured to be resilient?</t>
  </si>
  <si>
    <t>e.g. hosted in more than one physical location</t>
  </si>
  <si>
    <t>Does the system you provide have disaster recovery and business continuity measures built in, with regularly tested disaster recovery and business continuity plans in place?</t>
  </si>
  <si>
    <t>Are all supplier staff with any access to the provided system suitably vetted. i.e. checked to the Central Government Baseline Personnel Security Standard (BPSS) as a minimum (or equivalent if staff are based outside the UK)?</t>
  </si>
  <si>
    <t>If the system relates to children or vulnerable adults then are all supplier staff who have access to the system or data vetted in accordance with Disclosure and Barring Scheme?</t>
  </si>
  <si>
    <t>Are all supplier staff with access to the provided system subject to routine electronic monitoring of their activities within the system. i.e. Full Audit Logging?</t>
  </si>
  <si>
    <t>For web based systems containing personal or sensitive data, user access must be secured by use of the latest version of HTTPS/TLS, is it?</t>
  </si>
  <si>
    <t>Is the system information encrypted whilst in transit outside the LBOH network by using the latest version of TLS?</t>
  </si>
  <si>
    <t>Are arrangements in place to securely dispose or sanitise any replaced system; hardware, portable media, time-expired backup instances or other stored data in accordance with HMG Information Assurance Standard 5 "Secure Sanitisation"?</t>
  </si>
  <si>
    <t>Our reference standard is Blancco for media sanitation or WEEE shredding.</t>
  </si>
  <si>
    <r>
      <t xml:space="preserve">Do you accept the council's right to audit the system and provision of services?
</t>
    </r>
    <r>
      <rPr>
        <b/>
        <sz val="11"/>
        <rFont val="Calibri"/>
        <family val="2"/>
        <scheme val="minor"/>
      </rPr>
      <t>NB</t>
    </r>
    <r>
      <rPr>
        <sz val="11"/>
        <rFont val="Calibri"/>
        <family val="2"/>
        <scheme val="minor"/>
      </rPr>
      <t xml:space="preserve"> This includes penetration testing by third parties of any user or citizen access achieved via the internet.</t>
    </r>
  </si>
  <si>
    <t>The system  and the enviroment it is hosted within should be subject to routine external penetration tests and internal vulnerability assessments (minimum annually), referred to as an IT Health Check. 
Has the system had such an IT Heath Check undertaken in the last 12 months by a CREST or CHECK service provider?</t>
  </si>
  <si>
    <t>NOTE: There must be no unmitigated Medium or High risk vulnerabilities remaining from the last ITHC.</t>
  </si>
  <si>
    <t>Is all Hardware, Firmware and Software used, covered by the manufacturers software update, fault fix and security patching process?</t>
  </si>
  <si>
    <t>All software must be supported, licenced and in receipt of updates. Log4J makes us wary of free or share ware.</t>
  </si>
  <si>
    <t>Do you have a documented process in place to receive knowledge of technical vulnerabilities in a timely manner?</t>
  </si>
  <si>
    <t>Confirm compliance.</t>
  </si>
  <si>
    <t>Do you have a documented upgrade and patching process for routine upgrades, fixes and patches?</t>
  </si>
  <si>
    <t>Do you have a documented upgrade and patching process for urgent upgrades, fixes and patches?</t>
  </si>
  <si>
    <t>Are all system releases, upgrades, changes etc tested and reviewed prior to go-live, using a documented Change and Release process, to ensure they do not compromise the security of the system or operating environment?</t>
  </si>
  <si>
    <t>ITIL based processes are good practice.</t>
  </si>
  <si>
    <t>If relevant, is there a documented process to incorporate regulatory changes in a timely manner?</t>
  </si>
  <si>
    <t>All systems must conform with the Public Sector Bodies (Websites and Mobile Applications) Accessibility Regulations 2018, and publish an accessibility statement (see https://www.gov.uk/service-manual/helping-people-to-use-your-service/making-your-service-accessible-an-introduction).</t>
  </si>
  <si>
    <t xml:space="preserve">Is there an additional cost to us for the export of data at the end of the contract period? </t>
  </si>
  <si>
    <t>As we own the data we do not expect to be charged for it's return in a usable and portable format that preserves it's usability and integrity.</t>
  </si>
  <si>
    <t>Can we brand the solution so that it carries the Haringey logo as a minimum?</t>
  </si>
  <si>
    <t>Especially if it has a public facing element.</t>
  </si>
  <si>
    <t>If the system has a web interface can it deliver usage analytics for which we retain administration rights?</t>
  </si>
  <si>
    <t>Response.</t>
  </si>
  <si>
    <t>Linked to Closed Questions 4, 5 and 6, please provide a copy of your certificates held.</t>
  </si>
  <si>
    <t>Who is the named individual responsible for the security aspects of our contract?</t>
  </si>
  <si>
    <t>Should the service or system comply with other relevant industry standards where applicable?
If so please confirm which ones and if you are compliant for each stated standard.</t>
  </si>
  <si>
    <t>If the system is to be used by the public and is Web / Cloud  based, then how are their accounts managed, please provide relevant documentation or a precis?</t>
  </si>
  <si>
    <t xml:space="preserve">Linked to Closed Question 18, can you either provide the process document(s) or a precis of the process(es) for responding to a major system outage?
We are looking for key information like:
How are they notified to us?
What days and hours is support available during?
How are they prioritised and what is the expected response time?
What is the expected resolution time?
What is the escalation process? </t>
  </si>
  <si>
    <t>Version</t>
  </si>
  <si>
    <t>Date</t>
  </si>
  <si>
    <t>Alteration(s)</t>
  </si>
  <si>
    <t>Suppliers are expected to have secured their email system against spoofing ,as per NCSC Guidance on Email security and anti-spoofing at https://www.ncsc.gov.uk/collection/email-security-and-anti-spoofing using DMARC, DKIM &amp; SPF at 100% reject mode, together with MTA-STS, do you do so?</t>
  </si>
  <si>
    <t>If you suffer a major system outage will you notify Haringey of the details within eight hours of becoming aware on the outage?</t>
  </si>
  <si>
    <t>Linked to Closed Question 32, please provide either the document(s) explaining the resilience measures in place or a precis of them.
Please make it clear what is included in the standard offer or if it is a chargeable extra.</t>
  </si>
  <si>
    <t xml:space="preserve">Linked to Closed Question 33 please provide either a precis of or, the actual documents explaining the disaster recovery and business continuity measures built into the system or service you are providing, together with evidence for regular tests of your disaster recovery and business continuity plans in place?
</t>
  </si>
  <si>
    <t>Linked to Closed Questions 43,44, 45 and 46 please provide either the documents explaining the vulnerability, patching and updates processes or a precis of them?</t>
  </si>
  <si>
    <t>Insertion of e-mail anti-spoofing requirement(52), major outage notification(19), pass raised to 80 from 66 and point 7 in cell 8a on this page.</t>
  </si>
  <si>
    <t xml:space="preserve">1). There are fifty-three questions, two are fall-back questions if Azure SSO is not available. If SSO is available, then do not answer the fall-back questions.
2). All other questions must be answered and require a Yes or a No answer using the drop-down provided.
      As each question is answered the score updates automatically.
3). The maximum available score is 115.
4). The responses will be reviewed by the Cybersecurity team in Digital Services, for security gaps or inconsistent responses, clarification may be requested.
5). A minimum score of 80 is required to pass this section.
6). Answering "No" to questions 1, 2 or 3 will invalidate your tender.
7). We may request clarification if responses to Assessment Questions are contradictory or inconsistent. 
</t>
  </si>
  <si>
    <t>We want to use our data across systems to improve the resident experience.</t>
  </si>
  <si>
    <t>Is there either a link for PowerBI to access the data held in the system, or, a flexible reporting facility, with a scheduling ability,  that can be used to create a data-feed into a database within our environment</t>
  </si>
  <si>
    <t>Inserted new Q50 about access to data by analytic tools.</t>
  </si>
  <si>
    <t>Jonathan Bostock</t>
  </si>
  <si>
    <t xml:space="preserve">If the system is to be used by the public and is Web / Cloud  based, then how are their accounts managed, please provide relevant documentation or a precis?
Public users may register to join a panel and/or take part in discussions.
Registration will verify the user email address, capture demographic information and sets users initial preferences.
The users account can be managed in the panel management module. The user may be placed in sub-panels based on their demographic responses.   Administrators may see the number of engagements the user has taken part in and how active they are.
Super admin users may view the user record with the ability to suspend or remove the account. </t>
  </si>
  <si>
    <t>YPYS servers are based in a data centre which is entirely UK based. ISO 27001 is held by our data centre. No data is moved out of the data centres in London and Maidenhead (for backup and DR purposes). Please see documents of the IOMart hosting facility.
The servers are housed in an IOMart Tier 3 data centre.
There is physical Security in place:
•	Data Centre is manned and monitored on a 24 x 7 x 365 basis 
•	No external indication of the use of the facility 
•	Secure 3 metre high perimeter fence 
•	Access controls at all pedestrian and vehicle access points 
•	Data hall access requires Proximity Card or Biometric Finger Print access 
•	Internal and external CCTV systems – 90 days recording in line with PCI DSS 
•	Security breach alarms 
In line with the IOMart’s ISO 27001 accreditation, physical access to all of our data centre sites and then into the individual data halls is strictly controlled and requires pre-authorisation.
Each data centre is protected by a combination of physical and electronic security controls and are all monitored on a 24x7x365 basis and CCTV recording.
The network is protected by Cisco ASA 5508-X Firewalls offering multi layered security against any unauthorised intrusion.</t>
  </si>
  <si>
    <t xml:space="preserve">In the event of any failure the clients emergency contacts will be informed immediately by email. Any failure preventing access to the site is given top priority. We will work with our host providers to determine the fix timescales. As soon as we have an update our clients are kept up to date with the cause of the fault and expected fix times, via email.  
If the fault is on-going clients are kept informed with regular updates.
If the fault is major at the primary data centre in London, a decision will be taken whether or not to roll over to the standby disaster recovery servers and firewalls in Maidenhead.  </t>
  </si>
  <si>
    <t>The London data centre holds two windows 2019 servers, one running IIS (web server) and the other behind the DMZ running SQL 2019 (Database Server).  These are behind a by Cisco ASA 5508-X Firewall. The database server is not visible or accessible from the internet. This setup is duplicated in the Maidenhead data centre in the event of a catastrophic failure in the London data centre, all can be switch to Maidenhead. Both data centres are Tier 3 rated.
The server backups run daily. The backups are also copied offsite and held locally for immediate access.  
Database backups are tested on a regular basis and restored.
All data backed up is encrypted and held within the UK.</t>
  </si>
  <si>
    <t>Patches are applied by our server hosts IOMart.
Patches are applied to the Firewalls and operating systems of each server.
Critical security patches are applied as soon as possible (within 3 days). Normal patches are applied by the end of the release month, on a monthly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</si>
</sst>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2">
    <font>
      <sz val="11"/>
      <color theme="1"/>
      <name val="Calibri"/>
      <family val="2"/>
      <scheme val="minor"/>
    </font>
    <font>
      <b/>
      <sz val="11"/>
      <color theme="1"/>
      <name val="Calibri"/>
      <family val="2"/>
      <scheme val="minor"/>
    </font>
    <font>
      <b/>
      <sz val="11"/>
      <name val="Calibri"/>
      <family val="2"/>
    </font>
    <font>
      <sz val="10"/>
      <name val="HelveticaNeueLT Std"/>
      <family val="2"/>
    </font>
    <font>
      <sz val="11"/>
      <name val="Calibri"/>
      <family val="2"/>
    </font>
    <font>
      <sz val="8"/>
      <name val="HelveticaNeueLT Std"/>
      <family val="2"/>
    </font>
    <font>
      <sz val="11"/>
      <color rgb="FF000000"/>
      <name val="Calibri"/>
      <family val="2"/>
    </font>
    <font>
      <b/>
      <sz val="11"/>
      <color rgb="FF000000"/>
      <name val="Calibri"/>
      <family val="2"/>
    </font>
    <font>
      <sz val="11"/>
      <color rgb="FF000000"/>
      <name val="Calibri"/>
      <family val="2"/>
      <scheme val="minor"/>
    </font>
    <font>
      <sz val="8"/>
      <color rgb="FFFF0000"/>
      <name val="HelveticaNeueLT Std"/>
      <family val="2"/>
    </font>
    <font>
      <sz val="11"/>
      <name val="Calibri"/>
      <family val="2"/>
      <scheme val="minor"/>
    </font>
    <font>
      <b/>
      <sz val="11"/>
      <name val="Calibri"/>
      <family val="2"/>
      <scheme val="minor"/>
    </font>
    <font>
      <b/>
      <sz val="8"/>
      <name val="HelveticaNeueLT Std"/>
      <family val="2"/>
    </font>
    <font>
      <sz val="11"/>
      <color theme="1"/>
      <name val="Calibri"/>
      <family val="2"/>
      <scheme val="minor"/>
    </font>
    <font>
      <sz val="10"/>
      <name val="Arial"/>
      <family val="2"/>
    </font>
    <font>
      <sz val="10"/>
      <name val="Arial"/>
      <family val="2"/>
    </font>
    <font>
      <b/>
      <sz val="12"/>
      <name val="Calibri"/>
      <family val="2"/>
      <scheme val="minor"/>
    </font>
    <font>
      <b/>
      <sz val="14"/>
      <color indexed="9"/>
      <name val="Calibri"/>
      <family val="2"/>
      <scheme val="minor"/>
    </font>
    <font>
      <b/>
      <sz val="12"/>
      <color theme="0"/>
      <name val="Calibri"/>
      <family val="2"/>
      <scheme val="minor"/>
    </font>
    <font>
      <b/>
      <sz val="11"/>
      <color rgb="FF000000"/>
      <name val="Calibri"/>
      <family val="2"/>
      <scheme val="minor"/>
    </font>
    <font>
      <sz val="8"/>
      <name val="Calibri"/>
      <family val="2"/>
      <scheme val="minor"/>
    </font>
    <font>
      <b/>
      <sz val="11"/>
      <color rgb="FFFF0000"/>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002060"/>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49998474074526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9" fontId="13" fillId="0" borderId="0" applyFont="0" applyFill="0" applyBorder="0" applyAlignment="0" applyProtection="0"/>
    <xf numFmtId="0" fontId="14" fillId="0" borderId="0"/>
    <xf numFmtId="0" fontId="15" fillId="0" borderId="0"/>
  </cellStyleXfs>
  <cellXfs count="47">
    <xf numFmtId="0" fontId="0" fillId="0" borderId="0" xfId="0"/>
    <xf numFmtId="0" fontId="3" fillId="0" borderId="0" xfId="0" applyFont="1" applyAlignment="1">
      <alignment horizontal="left" vertical="top"/>
    </xf>
    <xf numFmtId="0" fontId="5" fillId="0" borderId="0" xfId="0" applyFont="1" applyAlignment="1">
      <alignment horizontal="left" vertical="top"/>
    </xf>
    <xf numFmtId="0" fontId="2" fillId="4" borderId="1" xfId="0" applyFont="1" applyFill="1" applyBorder="1" applyAlignment="1">
      <alignment horizontal="left" vertical="top"/>
    </xf>
    <xf numFmtId="0" fontId="6" fillId="0" borderId="1" xfId="0" applyFont="1" applyBorder="1" applyAlignment="1">
      <alignment horizontal="left" vertical="top" wrapText="1"/>
    </xf>
    <xf numFmtId="0" fontId="5" fillId="0" borderId="0" xfId="0" applyFont="1" applyAlignment="1">
      <alignment horizontal="left" vertical="top" wrapText="1"/>
    </xf>
    <xf numFmtId="0" fontId="4" fillId="0" borderId="1" xfId="0" applyFont="1" applyBorder="1" applyAlignment="1">
      <alignment horizontal="left" vertical="top" wrapText="1"/>
    </xf>
    <xf numFmtId="0" fontId="7" fillId="4" borderId="1" xfId="0" applyFont="1" applyFill="1" applyBorder="1" applyAlignment="1">
      <alignment horizontal="left" vertical="top"/>
    </xf>
    <xf numFmtId="0" fontId="9" fillId="0" borderId="0" xfId="0" applyFont="1" applyAlignment="1">
      <alignment horizontal="left" vertical="top"/>
    </xf>
    <xf numFmtId="0" fontId="10" fillId="0" borderId="1" xfId="0" applyFont="1" applyBorder="1" applyAlignment="1">
      <alignment horizontal="left" vertical="top" wrapText="1"/>
    </xf>
    <xf numFmtId="0" fontId="12" fillId="0" borderId="0" xfId="0" applyFont="1" applyAlignment="1">
      <alignment horizontal="left" vertical="top"/>
    </xf>
    <xf numFmtId="0" fontId="0" fillId="5" borderId="1" xfId="0" applyFill="1" applyBorder="1" applyAlignment="1">
      <alignment horizontal="left" vertical="top" wrapText="1"/>
    </xf>
    <xf numFmtId="0" fontId="10" fillId="5" borderId="1" xfId="0" applyFont="1" applyFill="1" applyBorder="1" applyAlignment="1">
      <alignment horizontal="left" vertical="top" wrapText="1"/>
    </xf>
    <xf numFmtId="0" fontId="8" fillId="5" borderId="1" xfId="0" applyFont="1" applyFill="1" applyBorder="1" applyAlignment="1">
      <alignment horizontal="left" vertical="top" wrapText="1"/>
    </xf>
    <xf numFmtId="0" fontId="3" fillId="0" borderId="0" xfId="3" applyFont="1"/>
    <xf numFmtId="0" fontId="3" fillId="0" borderId="0" xfId="3" applyFont="1" applyAlignment="1">
      <alignment wrapText="1"/>
    </xf>
    <xf numFmtId="0" fontId="2" fillId="2"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6" fillId="0" borderId="1" xfId="0" applyFont="1" applyBorder="1" applyAlignment="1">
      <alignment wrapText="1"/>
    </xf>
    <xf numFmtId="0" fontId="10" fillId="7" borderId="1" xfId="2" applyFont="1" applyFill="1" applyBorder="1" applyAlignment="1">
      <alignment vertical="top" wrapText="1"/>
    </xf>
    <xf numFmtId="0" fontId="10" fillId="0" borderId="3" xfId="3" applyFont="1" applyBorder="1" applyAlignment="1">
      <alignment vertical="top" wrapText="1"/>
    </xf>
    <xf numFmtId="0" fontId="16" fillId="7" borderId="3" xfId="3" applyFont="1" applyFill="1" applyBorder="1" applyAlignment="1">
      <alignment vertical="top" wrapText="1"/>
    </xf>
    <xf numFmtId="0" fontId="10" fillId="7" borderId="5" xfId="3" applyFont="1" applyFill="1" applyBorder="1" applyAlignment="1">
      <alignment vertical="top" wrapText="1"/>
    </xf>
    <xf numFmtId="0" fontId="10" fillId="0" borderId="4" xfId="3" applyFont="1" applyBorder="1" applyAlignment="1">
      <alignment vertical="top" wrapText="1"/>
    </xf>
    <xf numFmtId="0" fontId="17" fillId="6" borderId="2" xfId="3" applyFont="1" applyFill="1" applyBorder="1" applyAlignment="1">
      <alignment vertical="top"/>
    </xf>
    <xf numFmtId="0" fontId="18" fillId="3" borderId="3" xfId="3" applyFont="1" applyFill="1" applyBorder="1" applyAlignment="1">
      <alignment vertical="top" wrapText="1"/>
    </xf>
    <xf numFmtId="0" fontId="18" fillId="3" borderId="1" xfId="3" applyFont="1" applyFill="1" applyBorder="1" applyAlignment="1">
      <alignment vertical="top" wrapText="1"/>
    </xf>
    <xf numFmtId="0" fontId="18" fillId="3" borderId="4" xfId="3" applyFont="1" applyFill="1" applyBorder="1" applyAlignment="1">
      <alignment vertical="top" wrapText="1"/>
    </xf>
    <xf numFmtId="0" fontId="10" fillId="8" borderId="1" xfId="0" applyFont="1" applyFill="1" applyBorder="1" applyAlignment="1">
      <alignment vertical="top" wrapText="1"/>
    </xf>
    <xf numFmtId="0" fontId="10" fillId="5" borderId="1" xfId="0" applyFont="1" applyFill="1" applyBorder="1" applyAlignment="1">
      <alignment vertical="top" wrapText="1"/>
    </xf>
    <xf numFmtId="0" fontId="8" fillId="5" borderId="1" xfId="0" applyFont="1" applyFill="1" applyBorder="1" applyAlignment="1">
      <alignment vertical="top" wrapText="1"/>
    </xf>
    <xf numFmtId="1" fontId="1" fillId="0" borderId="1" xfId="1" applyNumberFormat="1" applyFont="1" applyFill="1" applyBorder="1" applyAlignment="1">
      <alignment vertical="top"/>
    </xf>
    <xf numFmtId="0" fontId="11" fillId="4" borderId="1" xfId="0" applyFont="1" applyFill="1" applyBorder="1" applyAlignment="1">
      <alignment vertical="top"/>
    </xf>
    <xf numFmtId="0" fontId="13" fillId="5" borderId="1" xfId="0" applyFont="1" applyFill="1" applyBorder="1" applyAlignment="1">
      <alignment vertical="top" wrapText="1"/>
    </xf>
    <xf numFmtId="0" fontId="10" fillId="0" borderId="1" xfId="0" applyFont="1" applyBorder="1" applyAlignment="1">
      <alignment vertical="top" wrapText="1"/>
    </xf>
    <xf numFmtId="1" fontId="13" fillId="0" borderId="1" xfId="0" applyNumberFormat="1" applyFont="1" applyBorder="1" applyAlignment="1">
      <alignment vertical="top" wrapText="1"/>
    </xf>
    <xf numFmtId="1" fontId="13" fillId="0" borderId="1" xfId="1" applyNumberFormat="1" applyFont="1" applyFill="1" applyBorder="1" applyAlignment="1">
      <alignment vertical="top"/>
    </xf>
    <xf numFmtId="0" fontId="19" fillId="0" borderId="1" xfId="0" applyFont="1" applyBorder="1" applyAlignment="1">
      <alignment vertical="top" wrapText="1"/>
    </xf>
    <xf numFmtId="0" fontId="8" fillId="9" borderId="1" xfId="0" applyFont="1" applyFill="1" applyBorder="1" applyAlignment="1">
      <alignment vertical="top" wrapText="1"/>
    </xf>
    <xf numFmtId="0" fontId="8" fillId="0" borderId="1" xfId="0" applyFont="1" applyBorder="1" applyAlignment="1">
      <alignment vertical="top" wrapText="1"/>
    </xf>
    <xf numFmtId="0" fontId="13" fillId="8" borderId="1" xfId="0" applyFont="1" applyFill="1" applyBorder="1" applyAlignment="1">
      <alignment vertical="top" wrapText="1"/>
    </xf>
    <xf numFmtId="0" fontId="20" fillId="0" borderId="0" xfId="0" applyFont="1" applyAlignment="1">
      <alignment vertical="top" wrapText="1"/>
    </xf>
    <xf numFmtId="1" fontId="13" fillId="0" borderId="1" xfId="0" applyNumberFormat="1" applyFont="1" applyBorder="1" applyAlignment="1">
      <alignment horizontal="right" vertical="top" wrapText="1"/>
    </xf>
    <xf numFmtId="1" fontId="13" fillId="0" borderId="1" xfId="0" applyNumberFormat="1" applyFont="1" applyBorder="1" applyAlignment="1">
      <alignment horizontal="right" wrapText="1"/>
    </xf>
    <xf numFmtId="0" fontId="21" fillId="0" borderId="1" xfId="0" applyFont="1" applyBorder="1" applyAlignment="1">
      <alignment vertical="top" wrapText="1"/>
    </xf>
    <xf numFmtId="0" fontId="0" fillId="5" borderId="1" xfId="0" applyFill="1" applyBorder="1" applyAlignment="1">
      <alignment vertical="top" wrapText="1"/>
    </xf>
    <xf numFmtId="164" fontId="3" fillId="0" borderId="0" xfId="3" applyNumberFormat="1" applyFont="1" applyAlignment="1">
      <alignment wrapText="1"/>
    </xf>
  </cellXfs>
  <cellStyles count="4">
    <cellStyle name="Normal" xfId="0" builtinId="0"/>
    <cellStyle name="Normal 2" xfId="2" xr:uid="{00000000-0005-0000-0000-000001000000}"/>
    <cellStyle name="Normal 3" xfId="3" xr:uid="{00000000-0005-0000-0000-000002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E23"/>
  <sheetViews>
    <sheetView zoomScaleNormal="100" workbookViewId="0">
      <pane ySplit="2" topLeftCell="A13" activePane="bottomLeft" state="frozen"/>
      <selection pane="bottomLeft" activeCell="E4" sqref="E4"/>
    </sheetView>
  </sheetViews>
  <sheetFormatPr defaultColWidth="9.140625" defaultRowHeight="12.75"/>
  <cols>
    <col min="1" max="1" width="168.42578125" style="14" customWidth="1"/>
    <col min="2" max="2" width="16.5703125" style="14" customWidth="1"/>
    <col min="3" max="3" width="9.140625" style="14"/>
    <col min="4" max="4" width="16" style="14" bestFit="1" customWidth="1"/>
    <col min="5" max="5" width="54.42578125" style="14" customWidth="1"/>
    <col min="6" max="256" width="9.140625" style="14"/>
    <col min="257" max="257" width="168.42578125" style="14" customWidth="1"/>
    <col min="258" max="258" width="16.5703125" style="14" customWidth="1"/>
    <col min="259" max="259" width="9.140625" style="14"/>
    <col min="260" max="260" width="52.42578125" style="14" customWidth="1"/>
    <col min="261" max="512" width="9.140625" style="14"/>
    <col min="513" max="513" width="168.42578125" style="14" customWidth="1"/>
    <col min="514" max="514" width="16.5703125" style="14" customWidth="1"/>
    <col min="515" max="515" width="9.140625" style="14"/>
    <col min="516" max="516" width="52.42578125" style="14" customWidth="1"/>
    <col min="517" max="768" width="9.140625" style="14"/>
    <col min="769" max="769" width="168.42578125" style="14" customWidth="1"/>
    <col min="770" max="770" width="16.5703125" style="14" customWidth="1"/>
    <col min="771" max="771" width="9.140625" style="14"/>
    <col min="772" max="772" width="52.42578125" style="14" customWidth="1"/>
    <col min="773" max="1024" width="9.140625" style="14"/>
    <col min="1025" max="1025" width="168.42578125" style="14" customWidth="1"/>
    <col min="1026" max="1026" width="16.5703125" style="14" customWidth="1"/>
    <col min="1027" max="1027" width="9.140625" style="14"/>
    <col min="1028" max="1028" width="52.42578125" style="14" customWidth="1"/>
    <col min="1029" max="1280" width="9.140625" style="14"/>
    <col min="1281" max="1281" width="168.42578125" style="14" customWidth="1"/>
    <col min="1282" max="1282" width="16.5703125" style="14" customWidth="1"/>
    <col min="1283" max="1283" width="9.140625" style="14"/>
    <col min="1284" max="1284" width="52.42578125" style="14" customWidth="1"/>
    <col min="1285" max="1536" width="9.140625" style="14"/>
    <col min="1537" max="1537" width="168.42578125" style="14" customWidth="1"/>
    <col min="1538" max="1538" width="16.5703125" style="14" customWidth="1"/>
    <col min="1539" max="1539" width="9.140625" style="14"/>
    <col min="1540" max="1540" width="52.42578125" style="14" customWidth="1"/>
    <col min="1541" max="1792" width="9.140625" style="14"/>
    <col min="1793" max="1793" width="168.42578125" style="14" customWidth="1"/>
    <col min="1794" max="1794" width="16.5703125" style="14" customWidth="1"/>
    <col min="1795" max="1795" width="9.140625" style="14"/>
    <col min="1796" max="1796" width="52.42578125" style="14" customWidth="1"/>
    <col min="1797" max="2048" width="9.140625" style="14"/>
    <col min="2049" max="2049" width="168.42578125" style="14" customWidth="1"/>
    <col min="2050" max="2050" width="16.5703125" style="14" customWidth="1"/>
    <col min="2051" max="2051" width="9.140625" style="14"/>
    <col min="2052" max="2052" width="52.42578125" style="14" customWidth="1"/>
    <col min="2053" max="2304" width="9.140625" style="14"/>
    <col min="2305" max="2305" width="168.42578125" style="14" customWidth="1"/>
    <col min="2306" max="2306" width="16.5703125" style="14" customWidth="1"/>
    <col min="2307" max="2307" width="9.140625" style="14"/>
    <col min="2308" max="2308" width="52.42578125" style="14" customWidth="1"/>
    <col min="2309" max="2560" width="9.140625" style="14"/>
    <col min="2561" max="2561" width="168.42578125" style="14" customWidth="1"/>
    <col min="2562" max="2562" width="16.5703125" style="14" customWidth="1"/>
    <col min="2563" max="2563" width="9.140625" style="14"/>
    <col min="2564" max="2564" width="52.42578125" style="14" customWidth="1"/>
    <col min="2565" max="2816" width="9.140625" style="14"/>
    <col min="2817" max="2817" width="168.42578125" style="14" customWidth="1"/>
    <col min="2818" max="2818" width="16.5703125" style="14" customWidth="1"/>
    <col min="2819" max="2819" width="9.140625" style="14"/>
    <col min="2820" max="2820" width="52.42578125" style="14" customWidth="1"/>
    <col min="2821" max="3072" width="9.140625" style="14"/>
    <col min="3073" max="3073" width="168.42578125" style="14" customWidth="1"/>
    <col min="3074" max="3074" width="16.5703125" style="14" customWidth="1"/>
    <col min="3075" max="3075" width="9.140625" style="14"/>
    <col min="3076" max="3076" width="52.42578125" style="14" customWidth="1"/>
    <col min="3077" max="3328" width="9.140625" style="14"/>
    <col min="3329" max="3329" width="168.42578125" style="14" customWidth="1"/>
    <col min="3330" max="3330" width="16.5703125" style="14" customWidth="1"/>
    <col min="3331" max="3331" width="9.140625" style="14"/>
    <col min="3332" max="3332" width="52.42578125" style="14" customWidth="1"/>
    <col min="3333" max="3584" width="9.140625" style="14"/>
    <col min="3585" max="3585" width="168.42578125" style="14" customWidth="1"/>
    <col min="3586" max="3586" width="16.5703125" style="14" customWidth="1"/>
    <col min="3587" max="3587" width="9.140625" style="14"/>
    <col min="3588" max="3588" width="52.42578125" style="14" customWidth="1"/>
    <col min="3589" max="3840" width="9.140625" style="14"/>
    <col min="3841" max="3841" width="168.42578125" style="14" customWidth="1"/>
    <col min="3842" max="3842" width="16.5703125" style="14" customWidth="1"/>
    <col min="3843" max="3843" width="9.140625" style="14"/>
    <col min="3844" max="3844" width="52.42578125" style="14" customWidth="1"/>
    <col min="3845" max="4096" width="9.140625" style="14"/>
    <col min="4097" max="4097" width="168.42578125" style="14" customWidth="1"/>
    <col min="4098" max="4098" width="16.5703125" style="14" customWidth="1"/>
    <col min="4099" max="4099" width="9.140625" style="14"/>
    <col min="4100" max="4100" width="52.42578125" style="14" customWidth="1"/>
    <col min="4101" max="4352" width="9.140625" style="14"/>
    <col min="4353" max="4353" width="168.42578125" style="14" customWidth="1"/>
    <col min="4354" max="4354" width="16.5703125" style="14" customWidth="1"/>
    <col min="4355" max="4355" width="9.140625" style="14"/>
    <col min="4356" max="4356" width="52.42578125" style="14" customWidth="1"/>
    <col min="4357" max="4608" width="9.140625" style="14"/>
    <col min="4609" max="4609" width="168.42578125" style="14" customWidth="1"/>
    <col min="4610" max="4610" width="16.5703125" style="14" customWidth="1"/>
    <col min="4611" max="4611" width="9.140625" style="14"/>
    <col min="4612" max="4612" width="52.42578125" style="14" customWidth="1"/>
    <col min="4613" max="4864" width="9.140625" style="14"/>
    <col min="4865" max="4865" width="168.42578125" style="14" customWidth="1"/>
    <col min="4866" max="4866" width="16.5703125" style="14" customWidth="1"/>
    <col min="4867" max="4867" width="9.140625" style="14"/>
    <col min="4868" max="4868" width="52.42578125" style="14" customWidth="1"/>
    <col min="4869" max="5120" width="9.140625" style="14"/>
    <col min="5121" max="5121" width="168.42578125" style="14" customWidth="1"/>
    <col min="5122" max="5122" width="16.5703125" style="14" customWidth="1"/>
    <col min="5123" max="5123" width="9.140625" style="14"/>
    <col min="5124" max="5124" width="52.42578125" style="14" customWidth="1"/>
    <col min="5125" max="5376" width="9.140625" style="14"/>
    <col min="5377" max="5377" width="168.42578125" style="14" customWidth="1"/>
    <col min="5378" max="5378" width="16.5703125" style="14" customWidth="1"/>
    <col min="5379" max="5379" width="9.140625" style="14"/>
    <col min="5380" max="5380" width="52.42578125" style="14" customWidth="1"/>
    <col min="5381" max="5632" width="9.140625" style="14"/>
    <col min="5633" max="5633" width="168.42578125" style="14" customWidth="1"/>
    <col min="5634" max="5634" width="16.5703125" style="14" customWidth="1"/>
    <col min="5635" max="5635" width="9.140625" style="14"/>
    <col min="5636" max="5636" width="52.42578125" style="14" customWidth="1"/>
    <col min="5637" max="5888" width="9.140625" style="14"/>
    <col min="5889" max="5889" width="168.42578125" style="14" customWidth="1"/>
    <col min="5890" max="5890" width="16.5703125" style="14" customWidth="1"/>
    <col min="5891" max="5891" width="9.140625" style="14"/>
    <col min="5892" max="5892" width="52.42578125" style="14" customWidth="1"/>
    <col min="5893" max="6144" width="9.140625" style="14"/>
    <col min="6145" max="6145" width="168.42578125" style="14" customWidth="1"/>
    <col min="6146" max="6146" width="16.5703125" style="14" customWidth="1"/>
    <col min="6147" max="6147" width="9.140625" style="14"/>
    <col min="6148" max="6148" width="52.42578125" style="14" customWidth="1"/>
    <col min="6149" max="6400" width="9.140625" style="14"/>
    <col min="6401" max="6401" width="168.42578125" style="14" customWidth="1"/>
    <col min="6402" max="6402" width="16.5703125" style="14" customWidth="1"/>
    <col min="6403" max="6403" width="9.140625" style="14"/>
    <col min="6404" max="6404" width="52.42578125" style="14" customWidth="1"/>
    <col min="6405" max="6656" width="9.140625" style="14"/>
    <col min="6657" max="6657" width="168.42578125" style="14" customWidth="1"/>
    <col min="6658" max="6658" width="16.5703125" style="14" customWidth="1"/>
    <col min="6659" max="6659" width="9.140625" style="14"/>
    <col min="6660" max="6660" width="52.42578125" style="14" customWidth="1"/>
    <col min="6661" max="6912" width="9.140625" style="14"/>
    <col min="6913" max="6913" width="168.42578125" style="14" customWidth="1"/>
    <col min="6914" max="6914" width="16.5703125" style="14" customWidth="1"/>
    <col min="6915" max="6915" width="9.140625" style="14"/>
    <col min="6916" max="6916" width="52.42578125" style="14" customWidth="1"/>
    <col min="6917" max="7168" width="9.140625" style="14"/>
    <col min="7169" max="7169" width="168.42578125" style="14" customWidth="1"/>
    <col min="7170" max="7170" width="16.5703125" style="14" customWidth="1"/>
    <col min="7171" max="7171" width="9.140625" style="14"/>
    <col min="7172" max="7172" width="52.42578125" style="14" customWidth="1"/>
    <col min="7173" max="7424" width="9.140625" style="14"/>
    <col min="7425" max="7425" width="168.42578125" style="14" customWidth="1"/>
    <col min="7426" max="7426" width="16.5703125" style="14" customWidth="1"/>
    <col min="7427" max="7427" width="9.140625" style="14"/>
    <col min="7428" max="7428" width="52.42578125" style="14" customWidth="1"/>
    <col min="7429" max="7680" width="9.140625" style="14"/>
    <col min="7681" max="7681" width="168.42578125" style="14" customWidth="1"/>
    <col min="7682" max="7682" width="16.5703125" style="14" customWidth="1"/>
    <col min="7683" max="7683" width="9.140625" style="14"/>
    <col min="7684" max="7684" width="52.42578125" style="14" customWidth="1"/>
    <col min="7685" max="7936" width="9.140625" style="14"/>
    <col min="7937" max="7937" width="168.42578125" style="14" customWidth="1"/>
    <col min="7938" max="7938" width="16.5703125" style="14" customWidth="1"/>
    <col min="7939" max="7939" width="9.140625" style="14"/>
    <col min="7940" max="7940" width="52.42578125" style="14" customWidth="1"/>
    <col min="7941" max="8192" width="9.140625" style="14"/>
    <col min="8193" max="8193" width="168.42578125" style="14" customWidth="1"/>
    <col min="8194" max="8194" width="16.5703125" style="14" customWidth="1"/>
    <col min="8195" max="8195" width="9.140625" style="14"/>
    <col min="8196" max="8196" width="52.42578125" style="14" customWidth="1"/>
    <col min="8197" max="8448" width="9.140625" style="14"/>
    <col min="8449" max="8449" width="168.42578125" style="14" customWidth="1"/>
    <col min="8450" max="8450" width="16.5703125" style="14" customWidth="1"/>
    <col min="8451" max="8451" width="9.140625" style="14"/>
    <col min="8452" max="8452" width="52.42578125" style="14" customWidth="1"/>
    <col min="8453" max="8704" width="9.140625" style="14"/>
    <col min="8705" max="8705" width="168.42578125" style="14" customWidth="1"/>
    <col min="8706" max="8706" width="16.5703125" style="14" customWidth="1"/>
    <col min="8707" max="8707" width="9.140625" style="14"/>
    <col min="8708" max="8708" width="52.42578125" style="14" customWidth="1"/>
    <col min="8709" max="8960" width="9.140625" style="14"/>
    <col min="8961" max="8961" width="168.42578125" style="14" customWidth="1"/>
    <col min="8962" max="8962" width="16.5703125" style="14" customWidth="1"/>
    <col min="8963" max="8963" width="9.140625" style="14"/>
    <col min="8964" max="8964" width="52.42578125" style="14" customWidth="1"/>
    <col min="8965" max="9216" width="9.140625" style="14"/>
    <col min="9217" max="9217" width="168.42578125" style="14" customWidth="1"/>
    <col min="9218" max="9218" width="16.5703125" style="14" customWidth="1"/>
    <col min="9219" max="9219" width="9.140625" style="14"/>
    <col min="9220" max="9220" width="52.42578125" style="14" customWidth="1"/>
    <col min="9221" max="9472" width="9.140625" style="14"/>
    <col min="9473" max="9473" width="168.42578125" style="14" customWidth="1"/>
    <col min="9474" max="9474" width="16.5703125" style="14" customWidth="1"/>
    <col min="9475" max="9475" width="9.140625" style="14"/>
    <col min="9476" max="9476" width="52.42578125" style="14" customWidth="1"/>
    <col min="9477" max="9728" width="9.140625" style="14"/>
    <col min="9729" max="9729" width="168.42578125" style="14" customWidth="1"/>
    <col min="9730" max="9730" width="16.5703125" style="14" customWidth="1"/>
    <col min="9731" max="9731" width="9.140625" style="14"/>
    <col min="9732" max="9732" width="52.42578125" style="14" customWidth="1"/>
    <col min="9733" max="9984" width="9.140625" style="14"/>
    <col min="9985" max="9985" width="168.42578125" style="14" customWidth="1"/>
    <col min="9986" max="9986" width="16.5703125" style="14" customWidth="1"/>
    <col min="9987" max="9987" width="9.140625" style="14"/>
    <col min="9988" max="9988" width="52.42578125" style="14" customWidth="1"/>
    <col min="9989" max="10240" width="9.140625" style="14"/>
    <col min="10241" max="10241" width="168.42578125" style="14" customWidth="1"/>
    <col min="10242" max="10242" width="16.5703125" style="14" customWidth="1"/>
    <col min="10243" max="10243" width="9.140625" style="14"/>
    <col min="10244" max="10244" width="52.42578125" style="14" customWidth="1"/>
    <col min="10245" max="10496" width="9.140625" style="14"/>
    <col min="10497" max="10497" width="168.42578125" style="14" customWidth="1"/>
    <col min="10498" max="10498" width="16.5703125" style="14" customWidth="1"/>
    <col min="10499" max="10499" width="9.140625" style="14"/>
    <col min="10500" max="10500" width="52.42578125" style="14" customWidth="1"/>
    <col min="10501" max="10752" width="9.140625" style="14"/>
    <col min="10753" max="10753" width="168.42578125" style="14" customWidth="1"/>
    <col min="10754" max="10754" width="16.5703125" style="14" customWidth="1"/>
    <col min="10755" max="10755" width="9.140625" style="14"/>
    <col min="10756" max="10756" width="52.42578125" style="14" customWidth="1"/>
    <col min="10757" max="11008" width="9.140625" style="14"/>
    <col min="11009" max="11009" width="168.42578125" style="14" customWidth="1"/>
    <col min="11010" max="11010" width="16.5703125" style="14" customWidth="1"/>
    <col min="11011" max="11011" width="9.140625" style="14"/>
    <col min="11012" max="11012" width="52.42578125" style="14" customWidth="1"/>
    <col min="11013" max="11264" width="9.140625" style="14"/>
    <col min="11265" max="11265" width="168.42578125" style="14" customWidth="1"/>
    <col min="11266" max="11266" width="16.5703125" style="14" customWidth="1"/>
    <col min="11267" max="11267" width="9.140625" style="14"/>
    <col min="11268" max="11268" width="52.42578125" style="14" customWidth="1"/>
    <col min="11269" max="11520" width="9.140625" style="14"/>
    <col min="11521" max="11521" width="168.42578125" style="14" customWidth="1"/>
    <col min="11522" max="11522" width="16.5703125" style="14" customWidth="1"/>
    <col min="11523" max="11523" width="9.140625" style="14"/>
    <col min="11524" max="11524" width="52.42578125" style="14" customWidth="1"/>
    <col min="11525" max="11776" width="9.140625" style="14"/>
    <col min="11777" max="11777" width="168.42578125" style="14" customWidth="1"/>
    <col min="11778" max="11778" width="16.5703125" style="14" customWidth="1"/>
    <col min="11779" max="11779" width="9.140625" style="14"/>
    <col min="11780" max="11780" width="52.42578125" style="14" customWidth="1"/>
    <col min="11781" max="12032" width="9.140625" style="14"/>
    <col min="12033" max="12033" width="168.42578125" style="14" customWidth="1"/>
    <col min="12034" max="12034" width="16.5703125" style="14" customWidth="1"/>
    <col min="12035" max="12035" width="9.140625" style="14"/>
    <col min="12036" max="12036" width="52.42578125" style="14" customWidth="1"/>
    <col min="12037" max="12288" width="9.140625" style="14"/>
    <col min="12289" max="12289" width="168.42578125" style="14" customWidth="1"/>
    <col min="12290" max="12290" width="16.5703125" style="14" customWidth="1"/>
    <col min="12291" max="12291" width="9.140625" style="14"/>
    <col min="12292" max="12292" width="52.42578125" style="14" customWidth="1"/>
    <col min="12293" max="12544" width="9.140625" style="14"/>
    <col min="12545" max="12545" width="168.42578125" style="14" customWidth="1"/>
    <col min="12546" max="12546" width="16.5703125" style="14" customWidth="1"/>
    <col min="12547" max="12547" width="9.140625" style="14"/>
    <col min="12548" max="12548" width="52.42578125" style="14" customWidth="1"/>
    <col min="12549" max="12800" width="9.140625" style="14"/>
    <col min="12801" max="12801" width="168.42578125" style="14" customWidth="1"/>
    <col min="12802" max="12802" width="16.5703125" style="14" customWidth="1"/>
    <col min="12803" max="12803" width="9.140625" style="14"/>
    <col min="12804" max="12804" width="52.42578125" style="14" customWidth="1"/>
    <col min="12805" max="13056" width="9.140625" style="14"/>
    <col min="13057" max="13057" width="168.42578125" style="14" customWidth="1"/>
    <col min="13058" max="13058" width="16.5703125" style="14" customWidth="1"/>
    <col min="13059" max="13059" width="9.140625" style="14"/>
    <col min="13060" max="13060" width="52.42578125" style="14" customWidth="1"/>
    <col min="13061" max="13312" width="9.140625" style="14"/>
    <col min="13313" max="13313" width="168.42578125" style="14" customWidth="1"/>
    <col min="13314" max="13314" width="16.5703125" style="14" customWidth="1"/>
    <col min="13315" max="13315" width="9.140625" style="14"/>
    <col min="13316" max="13316" width="52.42578125" style="14" customWidth="1"/>
    <col min="13317" max="13568" width="9.140625" style="14"/>
    <col min="13569" max="13569" width="168.42578125" style="14" customWidth="1"/>
    <col min="13570" max="13570" width="16.5703125" style="14" customWidth="1"/>
    <col min="13571" max="13571" width="9.140625" style="14"/>
    <col min="13572" max="13572" width="52.42578125" style="14" customWidth="1"/>
    <col min="13573" max="13824" width="9.140625" style="14"/>
    <col min="13825" max="13825" width="168.42578125" style="14" customWidth="1"/>
    <col min="13826" max="13826" width="16.5703125" style="14" customWidth="1"/>
    <col min="13827" max="13827" width="9.140625" style="14"/>
    <col min="13828" max="13828" width="52.42578125" style="14" customWidth="1"/>
    <col min="13829" max="14080" width="9.140625" style="14"/>
    <col min="14081" max="14081" width="168.42578125" style="14" customWidth="1"/>
    <col min="14082" max="14082" width="16.5703125" style="14" customWidth="1"/>
    <col min="14083" max="14083" width="9.140625" style="14"/>
    <col min="14084" max="14084" width="52.42578125" style="14" customWidth="1"/>
    <col min="14085" max="14336" width="9.140625" style="14"/>
    <col min="14337" max="14337" width="168.42578125" style="14" customWidth="1"/>
    <col min="14338" max="14338" width="16.5703125" style="14" customWidth="1"/>
    <col min="14339" max="14339" width="9.140625" style="14"/>
    <col min="14340" max="14340" width="52.42578125" style="14" customWidth="1"/>
    <col min="14341" max="14592" width="9.140625" style="14"/>
    <col min="14593" max="14593" width="168.42578125" style="14" customWidth="1"/>
    <col min="14594" max="14594" width="16.5703125" style="14" customWidth="1"/>
    <col min="14595" max="14595" width="9.140625" style="14"/>
    <col min="14596" max="14596" width="52.42578125" style="14" customWidth="1"/>
    <col min="14597" max="14848" width="9.140625" style="14"/>
    <col min="14849" max="14849" width="168.42578125" style="14" customWidth="1"/>
    <col min="14850" max="14850" width="16.5703125" style="14" customWidth="1"/>
    <col min="14851" max="14851" width="9.140625" style="14"/>
    <col min="14852" max="14852" width="52.42578125" style="14" customWidth="1"/>
    <col min="14853" max="15104" width="9.140625" style="14"/>
    <col min="15105" max="15105" width="168.42578125" style="14" customWidth="1"/>
    <col min="15106" max="15106" width="16.5703125" style="14" customWidth="1"/>
    <col min="15107" max="15107" width="9.140625" style="14"/>
    <col min="15108" max="15108" width="52.42578125" style="14" customWidth="1"/>
    <col min="15109" max="15360" width="9.140625" style="14"/>
    <col min="15361" max="15361" width="168.42578125" style="14" customWidth="1"/>
    <col min="15362" max="15362" width="16.5703125" style="14" customWidth="1"/>
    <col min="15363" max="15363" width="9.140625" style="14"/>
    <col min="15364" max="15364" width="52.42578125" style="14" customWidth="1"/>
    <col min="15365" max="15616" width="9.140625" style="14"/>
    <col min="15617" max="15617" width="168.42578125" style="14" customWidth="1"/>
    <col min="15618" max="15618" width="16.5703125" style="14" customWidth="1"/>
    <col min="15619" max="15619" width="9.140625" style="14"/>
    <col min="15620" max="15620" width="52.42578125" style="14" customWidth="1"/>
    <col min="15621" max="15872" width="9.140625" style="14"/>
    <col min="15873" max="15873" width="168.42578125" style="14" customWidth="1"/>
    <col min="15874" max="15874" width="16.5703125" style="14" customWidth="1"/>
    <col min="15875" max="15875" width="9.140625" style="14"/>
    <col min="15876" max="15876" width="52.42578125" style="14" customWidth="1"/>
    <col min="15877" max="16128" width="9.140625" style="14"/>
    <col min="16129" max="16129" width="168.42578125" style="14" customWidth="1"/>
    <col min="16130" max="16130" width="16.5703125" style="14" customWidth="1"/>
    <col min="16131" max="16131" width="9.140625" style="14"/>
    <col min="16132" max="16132" width="52.42578125" style="14" customWidth="1"/>
    <col min="16133" max="16384" width="9.140625" style="14"/>
  </cols>
  <sheetData>
    <row r="1" spans="1:5" ht="18.75">
      <c r="A1" s="24" t="s">
        <v>0</v>
      </c>
      <c r="C1" s="14" t="s">
        <v>97</v>
      </c>
      <c r="D1" s="14" t="s">
        <v>98</v>
      </c>
      <c r="E1" s="14" t="s">
        <v>99</v>
      </c>
    </row>
    <row r="2" spans="1:5" ht="38.25">
      <c r="A2" s="21" t="s">
        <v>1</v>
      </c>
      <c r="C2" s="14">
        <v>5.0999999999999996</v>
      </c>
      <c r="D2" s="46">
        <v>44972</v>
      </c>
      <c r="E2" s="15" t="s">
        <v>105</v>
      </c>
    </row>
    <row r="3" spans="1:5" ht="15.75">
      <c r="A3" s="25" t="s">
        <v>2</v>
      </c>
      <c r="C3" s="14">
        <v>5.2</v>
      </c>
      <c r="D3" s="46">
        <v>45012</v>
      </c>
      <c r="E3" s="15" t="s">
        <v>109</v>
      </c>
    </row>
    <row r="4" spans="1:5" ht="90">
      <c r="A4" s="20" t="s">
        <v>3</v>
      </c>
      <c r="D4" s="46"/>
      <c r="E4" s="15"/>
    </row>
    <row r="5" spans="1:5" ht="15.75">
      <c r="A5" s="25" t="s">
        <v>4</v>
      </c>
      <c r="D5" s="46"/>
      <c r="E5" s="15"/>
    </row>
    <row r="6" spans="1:5" ht="226.5" customHeight="1">
      <c r="A6" s="20" t="s">
        <v>5</v>
      </c>
      <c r="D6" s="46"/>
      <c r="E6" s="15"/>
    </row>
    <row r="7" spans="1:5" ht="15.75">
      <c r="A7" s="26" t="s">
        <v>6</v>
      </c>
      <c r="D7" s="46"/>
      <c r="E7" s="15"/>
    </row>
    <row r="8" spans="1:5" ht="135">
      <c r="A8" s="19" t="s">
        <v>106</v>
      </c>
      <c r="D8" s="46"/>
      <c r="E8" s="15"/>
    </row>
    <row r="9" spans="1:5" ht="15.75">
      <c r="A9" s="26" t="s">
        <v>7</v>
      </c>
      <c r="D9" s="46"/>
      <c r="E9" s="15"/>
    </row>
    <row r="10" spans="1:5" ht="60">
      <c r="A10" s="19" t="s">
        <v>8</v>
      </c>
      <c r="D10" s="46"/>
    </row>
    <row r="11" spans="1:5" ht="15.75">
      <c r="A11" s="25" t="s">
        <v>9</v>
      </c>
    </row>
    <row r="12" spans="1:5" ht="15.75" thickBot="1">
      <c r="A12" s="22" t="s">
        <v>10</v>
      </c>
    </row>
    <row r="13" spans="1:5" ht="16.5" thickBot="1">
      <c r="A13" s="27" t="s">
        <v>11</v>
      </c>
    </row>
    <row r="14" spans="1:5" ht="135.75" thickBot="1">
      <c r="A14" s="23" t="s">
        <v>12</v>
      </c>
    </row>
    <row r="22" spans="1:1">
      <c r="A22" s="14" t="s">
        <v>13</v>
      </c>
    </row>
    <row r="23" spans="1:1">
      <c r="A23" s="14" t="s">
        <v>14</v>
      </c>
    </row>
  </sheetData>
  <printOptions gridLines="1"/>
  <pageMargins left="0.75" right="0.75" top="1" bottom="1" header="0.5" footer="0.5"/>
  <pageSetup paperSize="9" orientation="landscape" r:id="rId1"/>
  <headerFooter alignWithMargins="0">
    <oddHeader>&amp;RPROTECT</oddHeader>
    <oddFooter>&amp;A&amp;RPage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pageSetUpPr fitToPage="1"/>
  </sheetPr>
  <dimension ref="A1:F55"/>
  <sheetViews>
    <sheetView tabSelected="1" zoomScaleNormal="100" workbookViewId="0">
      <pane ySplit="1" topLeftCell="A2" activePane="bottomLeft" state="frozen"/>
      <selection pane="bottomLeft" activeCell="C6" sqref="C6"/>
    </sheetView>
  </sheetViews>
  <sheetFormatPr defaultColWidth="9.140625" defaultRowHeight="11.25"/>
  <cols>
    <col min="1" max="1" width="4.5703125" style="10" customWidth="1"/>
    <col min="2" max="2" width="111.28515625" style="5" customWidth="1"/>
    <col min="3" max="3" width="12.7109375" style="5" customWidth="1"/>
    <col min="4" max="4" width="10" style="5" customWidth="1"/>
    <col min="5" max="5" width="11.7109375" style="5" customWidth="1"/>
    <col min="6" max="6" width="96.140625" style="5" customWidth="1"/>
    <col min="7" max="16384" width="9.140625" style="2"/>
  </cols>
  <sheetData>
    <row r="1" spans="1:6" s="1" customFormat="1" ht="31.5">
      <c r="A1" s="25" t="s">
        <v>15</v>
      </c>
      <c r="B1" s="25" t="s">
        <v>16</v>
      </c>
      <c r="C1" s="25" t="s">
        <v>17</v>
      </c>
      <c r="D1" s="25" t="s">
        <v>18</v>
      </c>
      <c r="E1" s="25" t="s">
        <v>19</v>
      </c>
      <c r="F1" s="25" t="s">
        <v>20</v>
      </c>
    </row>
    <row r="2" spans="1:6" ht="45">
      <c r="A2" s="32">
        <v>1</v>
      </c>
      <c r="B2" s="33" t="s">
        <v>21</v>
      </c>
      <c r="C2" s="34" t="s">
        <v>13</v>
      </c>
      <c r="D2" s="35">
        <v>5</v>
      </c>
      <c r="E2" s="36">
        <f>IF(C2="Yes",1*D2,(IF(C2="No"," Disqualified","")))</f>
        <v>5</v>
      </c>
      <c r="F2" s="37" t="s">
        <v>22</v>
      </c>
    </row>
    <row r="3" spans="1:6" ht="45">
      <c r="A3" s="32">
        <v>2</v>
      </c>
      <c r="B3" s="33" t="s">
        <v>23</v>
      </c>
      <c r="C3" s="34" t="s">
        <v>13</v>
      </c>
      <c r="D3" s="35">
        <v>5</v>
      </c>
      <c r="E3" s="36">
        <f>IF(C3="Yes",1*D3,(IF(C3="No"," Disqualified","")))</f>
        <v>5</v>
      </c>
      <c r="F3" s="37" t="s">
        <v>22</v>
      </c>
    </row>
    <row r="4" spans="1:6" ht="45">
      <c r="A4" s="32">
        <v>3</v>
      </c>
      <c r="B4" s="33" t="s">
        <v>24</v>
      </c>
      <c r="C4" s="34" t="s">
        <v>13</v>
      </c>
      <c r="D4" s="35">
        <v>5</v>
      </c>
      <c r="E4" s="36">
        <f>IF(C4="Yes",1*D4,(IF(C4="No"," Disqualified","")))</f>
        <v>5</v>
      </c>
      <c r="F4" s="37" t="s">
        <v>25</v>
      </c>
    </row>
    <row r="5" spans="1:6" ht="15">
      <c r="A5" s="32">
        <v>4</v>
      </c>
      <c r="B5" s="33" t="s">
        <v>26</v>
      </c>
      <c r="C5" s="34" t="s">
        <v>13</v>
      </c>
      <c r="D5" s="35">
        <v>1</v>
      </c>
      <c r="E5" s="36">
        <f t="shared" ref="E5:E54" si="0">IF(C5="Yes",1*D5,"")</f>
        <v>1</v>
      </c>
      <c r="F5" s="38"/>
    </row>
    <row r="6" spans="1:6" ht="15">
      <c r="A6" s="32">
        <v>5</v>
      </c>
      <c r="B6" s="33" t="s">
        <v>27</v>
      </c>
      <c r="C6" s="34" t="s">
        <v>13</v>
      </c>
      <c r="D6" s="35">
        <v>5</v>
      </c>
      <c r="E6" s="36">
        <f t="shared" si="0"/>
        <v>5</v>
      </c>
      <c r="F6" s="38"/>
    </row>
    <row r="7" spans="1:6" ht="15">
      <c r="A7" s="32">
        <v>6</v>
      </c>
      <c r="B7" s="33" t="s">
        <v>28</v>
      </c>
      <c r="C7" s="34" t="s">
        <v>13</v>
      </c>
      <c r="D7" s="35">
        <v>10</v>
      </c>
      <c r="E7" s="36">
        <f>IF(C7="Yes",1*D7,"")</f>
        <v>10</v>
      </c>
      <c r="F7" s="38"/>
    </row>
    <row r="8" spans="1:6" ht="15">
      <c r="A8" s="32">
        <v>7</v>
      </c>
      <c r="B8" s="33" t="s">
        <v>29</v>
      </c>
      <c r="C8" s="34" t="s">
        <v>13</v>
      </c>
      <c r="D8" s="35">
        <v>1</v>
      </c>
      <c r="E8" s="36">
        <f>IF(C8="Yes",1*D8,"")</f>
        <v>1</v>
      </c>
      <c r="F8" s="38"/>
    </row>
    <row r="9" spans="1:6" ht="30">
      <c r="A9" s="32">
        <v>8</v>
      </c>
      <c r="B9" s="33" t="s">
        <v>30</v>
      </c>
      <c r="C9" s="34" t="s">
        <v>13</v>
      </c>
      <c r="D9" s="35">
        <v>5</v>
      </c>
      <c r="E9" s="36">
        <f t="shared" si="0"/>
        <v>5</v>
      </c>
      <c r="F9" s="38"/>
    </row>
    <row r="10" spans="1:6" ht="80.25" customHeight="1">
      <c r="A10" s="32">
        <v>9</v>
      </c>
      <c r="B10" s="45" t="s">
        <v>31</v>
      </c>
      <c r="C10" s="34" t="s">
        <v>13</v>
      </c>
      <c r="D10" s="35">
        <v>5</v>
      </c>
      <c r="E10" s="36">
        <f t="shared" si="0"/>
        <v>5</v>
      </c>
      <c r="F10" s="39" t="s">
        <v>32</v>
      </c>
    </row>
    <row r="11" spans="1:6" ht="15">
      <c r="A11" s="32">
        <v>10</v>
      </c>
      <c r="B11" s="40" t="s">
        <v>33</v>
      </c>
      <c r="C11" s="34" t="s">
        <v>14</v>
      </c>
      <c r="D11" s="42" t="str">
        <f>IF(C10="Yes","0","1")</f>
        <v>0</v>
      </c>
      <c r="E11" s="36" t="str">
        <f t="shared" si="0"/>
        <v/>
      </c>
      <c r="F11" s="44" t="s">
        <v>34</v>
      </c>
    </row>
    <row r="12" spans="1:6" ht="105">
      <c r="A12" s="32">
        <v>11</v>
      </c>
      <c r="B12" s="28" t="s">
        <v>35</v>
      </c>
      <c r="C12" s="34" t="s">
        <v>13</v>
      </c>
      <c r="D12" s="43" t="str">
        <f>IF(C10="Yes","0","3")</f>
        <v>0</v>
      </c>
      <c r="E12" s="36">
        <f t="shared" si="0"/>
        <v>0</v>
      </c>
      <c r="F12" s="39" t="s">
        <v>36</v>
      </c>
    </row>
    <row r="13" spans="1:6" ht="45">
      <c r="A13" s="32">
        <v>12</v>
      </c>
      <c r="B13" s="33" t="s">
        <v>37</v>
      </c>
      <c r="C13" s="34" t="s">
        <v>13</v>
      </c>
      <c r="D13" s="35">
        <v>1</v>
      </c>
      <c r="E13" s="36">
        <f t="shared" si="0"/>
        <v>1</v>
      </c>
      <c r="F13" s="38"/>
    </row>
    <row r="14" spans="1:6" ht="15">
      <c r="A14" s="32">
        <v>13</v>
      </c>
      <c r="B14" s="33" t="s">
        <v>38</v>
      </c>
      <c r="C14" s="34" t="s">
        <v>13</v>
      </c>
      <c r="D14" s="35">
        <v>1</v>
      </c>
      <c r="E14" s="36">
        <f t="shared" si="0"/>
        <v>1</v>
      </c>
      <c r="F14" s="38"/>
    </row>
    <row r="15" spans="1:6" ht="45">
      <c r="A15" s="32">
        <v>14</v>
      </c>
      <c r="B15" s="33" t="s">
        <v>39</v>
      </c>
      <c r="C15" s="34" t="s">
        <v>13</v>
      </c>
      <c r="D15" s="35">
        <v>1</v>
      </c>
      <c r="E15" s="36">
        <f t="shared" si="0"/>
        <v>1</v>
      </c>
      <c r="F15" s="39" t="s">
        <v>40</v>
      </c>
    </row>
    <row r="16" spans="1:6" ht="45">
      <c r="A16" s="32">
        <v>15</v>
      </c>
      <c r="B16" s="29" t="s">
        <v>41</v>
      </c>
      <c r="C16" s="34" t="s">
        <v>13</v>
      </c>
      <c r="D16" s="35">
        <v>1</v>
      </c>
      <c r="E16" s="36">
        <f t="shared" si="0"/>
        <v>1</v>
      </c>
      <c r="F16" s="38"/>
    </row>
    <row r="17" spans="1:6" ht="75">
      <c r="A17" s="32">
        <v>16</v>
      </c>
      <c r="B17" s="29" t="s">
        <v>42</v>
      </c>
      <c r="C17" s="34" t="s">
        <v>13</v>
      </c>
      <c r="D17" s="35">
        <v>1</v>
      </c>
      <c r="E17" s="36">
        <f t="shared" si="0"/>
        <v>1</v>
      </c>
      <c r="F17" s="39" t="s">
        <v>43</v>
      </c>
    </row>
    <row r="18" spans="1:6" ht="75">
      <c r="A18" s="32">
        <v>17</v>
      </c>
      <c r="B18" s="29" t="s">
        <v>44</v>
      </c>
      <c r="C18" s="34" t="s">
        <v>13</v>
      </c>
      <c r="D18" s="35">
        <v>1</v>
      </c>
      <c r="E18" s="36">
        <f t="shared" si="0"/>
        <v>1</v>
      </c>
      <c r="F18" s="39" t="s">
        <v>45</v>
      </c>
    </row>
    <row r="19" spans="1:6" ht="30">
      <c r="A19" s="32">
        <v>18</v>
      </c>
      <c r="B19" s="29" t="s">
        <v>46</v>
      </c>
      <c r="C19" s="34" t="s">
        <v>13</v>
      </c>
      <c r="D19" s="35">
        <v>5</v>
      </c>
      <c r="E19" s="36">
        <f t="shared" si="0"/>
        <v>5</v>
      </c>
      <c r="F19" s="39" t="s">
        <v>47</v>
      </c>
    </row>
    <row r="20" spans="1:6" ht="30">
      <c r="A20" s="32">
        <v>19</v>
      </c>
      <c r="B20" s="29" t="s">
        <v>101</v>
      </c>
      <c r="C20" s="34" t="s">
        <v>13</v>
      </c>
      <c r="D20" s="35">
        <v>5</v>
      </c>
      <c r="E20" s="36">
        <f t="shared" si="0"/>
        <v>5</v>
      </c>
      <c r="F20" s="39"/>
    </row>
    <row r="21" spans="1:6" ht="30">
      <c r="A21" s="32">
        <v>20</v>
      </c>
      <c r="B21" s="29" t="s">
        <v>48</v>
      </c>
      <c r="C21" s="34" t="s">
        <v>13</v>
      </c>
      <c r="D21" s="35">
        <v>1</v>
      </c>
      <c r="E21" s="36">
        <f t="shared" si="0"/>
        <v>1</v>
      </c>
      <c r="F21" s="38"/>
    </row>
    <row r="22" spans="1:6" ht="15">
      <c r="A22" s="32">
        <v>21</v>
      </c>
      <c r="B22" s="29" t="s">
        <v>49</v>
      </c>
      <c r="C22" s="34" t="s">
        <v>13</v>
      </c>
      <c r="D22" s="35">
        <v>1</v>
      </c>
      <c r="E22" s="36">
        <f t="shared" si="0"/>
        <v>1</v>
      </c>
      <c r="F22" s="38"/>
    </row>
    <row r="23" spans="1:6" ht="15">
      <c r="A23" s="32">
        <v>22</v>
      </c>
      <c r="B23" s="29" t="s">
        <v>50</v>
      </c>
      <c r="C23" s="34" t="s">
        <v>13</v>
      </c>
      <c r="D23" s="35">
        <v>1</v>
      </c>
      <c r="E23" s="36">
        <f t="shared" si="0"/>
        <v>1</v>
      </c>
      <c r="F23" s="38"/>
    </row>
    <row r="24" spans="1:6" ht="15">
      <c r="A24" s="32">
        <v>23</v>
      </c>
      <c r="B24" s="29" t="s">
        <v>51</v>
      </c>
      <c r="C24" s="34" t="s">
        <v>14</v>
      </c>
      <c r="D24" s="35">
        <v>1</v>
      </c>
      <c r="E24" s="36" t="str">
        <f t="shared" si="0"/>
        <v/>
      </c>
      <c r="F24" s="38"/>
    </row>
    <row r="25" spans="1:6" ht="15">
      <c r="A25" s="32">
        <v>24</v>
      </c>
      <c r="B25" s="29" t="s">
        <v>52</v>
      </c>
      <c r="C25" s="34" t="s">
        <v>13</v>
      </c>
      <c r="D25" s="35">
        <v>1</v>
      </c>
      <c r="E25" s="36">
        <f t="shared" si="0"/>
        <v>1</v>
      </c>
      <c r="F25" s="38"/>
    </row>
    <row r="26" spans="1:6" ht="15">
      <c r="A26" s="32">
        <v>25</v>
      </c>
      <c r="B26" s="29" t="s">
        <v>53</v>
      </c>
      <c r="C26" s="34" t="s">
        <v>13</v>
      </c>
      <c r="D26" s="35">
        <v>1</v>
      </c>
      <c r="E26" s="36">
        <f t="shared" si="0"/>
        <v>1</v>
      </c>
      <c r="F26" s="38"/>
    </row>
    <row r="27" spans="1:6" ht="30">
      <c r="A27" s="32">
        <v>26</v>
      </c>
      <c r="B27" s="29" t="s">
        <v>54</v>
      </c>
      <c r="C27" s="34" t="s">
        <v>13</v>
      </c>
      <c r="D27" s="35">
        <v>1</v>
      </c>
      <c r="E27" s="36">
        <f t="shared" si="0"/>
        <v>1</v>
      </c>
      <c r="F27" s="39" t="s">
        <v>55</v>
      </c>
    </row>
    <row r="28" spans="1:6" ht="15">
      <c r="A28" s="32">
        <v>27</v>
      </c>
      <c r="B28" s="29" t="s">
        <v>56</v>
      </c>
      <c r="C28" s="34" t="s">
        <v>13</v>
      </c>
      <c r="D28" s="35">
        <v>1</v>
      </c>
      <c r="E28" s="36">
        <f t="shared" si="0"/>
        <v>1</v>
      </c>
      <c r="F28" s="39" t="s">
        <v>57</v>
      </c>
    </row>
    <row r="29" spans="1:6" s="8" customFormat="1" ht="15">
      <c r="A29" s="32">
        <v>28</v>
      </c>
      <c r="B29" s="29" t="s">
        <v>58</v>
      </c>
      <c r="C29" s="34" t="s">
        <v>14</v>
      </c>
      <c r="D29" s="35">
        <v>1</v>
      </c>
      <c r="E29" s="36" t="str">
        <f t="shared" si="0"/>
        <v/>
      </c>
      <c r="F29" s="38"/>
    </row>
    <row r="30" spans="1:6" s="8" customFormat="1" ht="30">
      <c r="A30" s="32">
        <v>29</v>
      </c>
      <c r="B30" s="33" t="s">
        <v>59</v>
      </c>
      <c r="C30" s="34" t="s">
        <v>13</v>
      </c>
      <c r="D30" s="35">
        <v>5</v>
      </c>
      <c r="E30" s="36">
        <f t="shared" si="0"/>
        <v>5</v>
      </c>
      <c r="F30" s="39" t="s">
        <v>60</v>
      </c>
    </row>
    <row r="31" spans="1:6" s="8" customFormat="1" ht="15">
      <c r="A31" s="32">
        <v>30</v>
      </c>
      <c r="B31" s="29" t="s">
        <v>61</v>
      </c>
      <c r="C31" s="34" t="s">
        <v>13</v>
      </c>
      <c r="D31" s="35">
        <v>3</v>
      </c>
      <c r="E31" s="36">
        <f t="shared" si="0"/>
        <v>3</v>
      </c>
      <c r="F31" s="38"/>
    </row>
    <row r="32" spans="1:6" s="8" customFormat="1" ht="15">
      <c r="A32" s="32">
        <v>31</v>
      </c>
      <c r="B32" s="29" t="s">
        <v>62</v>
      </c>
      <c r="C32" s="34" t="s">
        <v>13</v>
      </c>
      <c r="D32" s="35">
        <v>2</v>
      </c>
      <c r="E32" s="36">
        <f t="shared" si="0"/>
        <v>2</v>
      </c>
      <c r="F32" s="38"/>
    </row>
    <row r="33" spans="1:6" ht="15">
      <c r="A33" s="32">
        <v>32</v>
      </c>
      <c r="B33" s="30" t="s">
        <v>63</v>
      </c>
      <c r="C33" s="34" t="s">
        <v>13</v>
      </c>
      <c r="D33" s="35">
        <v>5</v>
      </c>
      <c r="E33" s="36">
        <f t="shared" si="0"/>
        <v>5</v>
      </c>
      <c r="F33" s="39" t="s">
        <v>64</v>
      </c>
    </row>
    <row r="34" spans="1:6" ht="30">
      <c r="A34" s="32">
        <v>33</v>
      </c>
      <c r="B34" s="30" t="s">
        <v>65</v>
      </c>
      <c r="C34" s="34" t="s">
        <v>13</v>
      </c>
      <c r="D34" s="35">
        <v>5</v>
      </c>
      <c r="E34" s="36">
        <f t="shared" si="0"/>
        <v>5</v>
      </c>
      <c r="F34" s="39" t="s">
        <v>60</v>
      </c>
    </row>
    <row r="35" spans="1:6" ht="30">
      <c r="A35" s="32">
        <v>34</v>
      </c>
      <c r="B35" s="33" t="s">
        <v>66</v>
      </c>
      <c r="C35" s="34" t="s">
        <v>13</v>
      </c>
      <c r="D35" s="35">
        <v>1</v>
      </c>
      <c r="E35" s="36">
        <f t="shared" si="0"/>
        <v>1</v>
      </c>
      <c r="F35" s="38"/>
    </row>
    <row r="36" spans="1:6" ht="30">
      <c r="A36" s="32">
        <v>35</v>
      </c>
      <c r="B36" s="29" t="s">
        <v>67</v>
      </c>
      <c r="C36" s="34" t="s">
        <v>13</v>
      </c>
      <c r="D36" s="35">
        <v>1</v>
      </c>
      <c r="E36" s="36">
        <f t="shared" si="0"/>
        <v>1</v>
      </c>
      <c r="F36" s="38"/>
    </row>
    <row r="37" spans="1:6" ht="30">
      <c r="A37" s="32">
        <v>36</v>
      </c>
      <c r="B37" s="33" t="s">
        <v>68</v>
      </c>
      <c r="C37" s="34" t="s">
        <v>13</v>
      </c>
      <c r="D37" s="35">
        <v>1</v>
      </c>
      <c r="E37" s="36">
        <f t="shared" si="0"/>
        <v>1</v>
      </c>
      <c r="F37" s="38"/>
    </row>
    <row r="38" spans="1:6" ht="30">
      <c r="A38" s="32">
        <v>37</v>
      </c>
      <c r="B38" s="29" t="s">
        <v>69</v>
      </c>
      <c r="C38" s="34" t="s">
        <v>13</v>
      </c>
      <c r="D38" s="35">
        <v>1</v>
      </c>
      <c r="E38" s="36">
        <f t="shared" si="0"/>
        <v>1</v>
      </c>
      <c r="F38" s="38"/>
    </row>
    <row r="39" spans="1:6" ht="15">
      <c r="A39" s="32">
        <v>38</v>
      </c>
      <c r="B39" s="33" t="s">
        <v>70</v>
      </c>
      <c r="C39" s="34" t="s">
        <v>13</v>
      </c>
      <c r="D39" s="35">
        <v>1</v>
      </c>
      <c r="E39" s="36">
        <f t="shared" si="0"/>
        <v>1</v>
      </c>
      <c r="F39" s="38"/>
    </row>
    <row r="40" spans="1:6" ht="30">
      <c r="A40" s="32">
        <v>39</v>
      </c>
      <c r="B40" s="33" t="s">
        <v>71</v>
      </c>
      <c r="C40" s="34" t="s">
        <v>13</v>
      </c>
      <c r="D40" s="35">
        <v>1</v>
      </c>
      <c r="E40" s="36">
        <f t="shared" si="0"/>
        <v>1</v>
      </c>
      <c r="F40" s="39" t="s">
        <v>72</v>
      </c>
    </row>
    <row r="41" spans="1:6" ht="30">
      <c r="A41" s="32">
        <v>40</v>
      </c>
      <c r="B41" s="29" t="s">
        <v>73</v>
      </c>
      <c r="C41" s="34" t="s">
        <v>13</v>
      </c>
      <c r="D41" s="35">
        <v>1</v>
      </c>
      <c r="E41" s="36">
        <f t="shared" si="0"/>
        <v>1</v>
      </c>
      <c r="F41" s="38"/>
    </row>
    <row r="42" spans="1:6" ht="45">
      <c r="A42" s="32">
        <v>41</v>
      </c>
      <c r="B42" s="33" t="s">
        <v>74</v>
      </c>
      <c r="C42" s="34" t="s">
        <v>14</v>
      </c>
      <c r="D42" s="35">
        <v>1</v>
      </c>
      <c r="E42" s="36" t="str">
        <f t="shared" si="0"/>
        <v/>
      </c>
      <c r="F42" s="39" t="s">
        <v>75</v>
      </c>
    </row>
    <row r="43" spans="1:6" ht="30">
      <c r="A43" s="32">
        <v>42</v>
      </c>
      <c r="B43" s="29" t="s">
        <v>76</v>
      </c>
      <c r="C43" s="34" t="s">
        <v>13</v>
      </c>
      <c r="D43" s="35">
        <v>1</v>
      </c>
      <c r="E43" s="36">
        <f t="shared" si="0"/>
        <v>1</v>
      </c>
      <c r="F43" s="39" t="s">
        <v>77</v>
      </c>
    </row>
    <row r="44" spans="1:6" ht="15">
      <c r="A44" s="32">
        <v>43</v>
      </c>
      <c r="B44" s="12" t="s">
        <v>78</v>
      </c>
      <c r="C44" s="34" t="s">
        <v>13</v>
      </c>
      <c r="D44" s="35">
        <v>1</v>
      </c>
      <c r="E44" s="36">
        <f t="shared" si="0"/>
        <v>1</v>
      </c>
      <c r="F44" s="39" t="s">
        <v>79</v>
      </c>
    </row>
    <row r="45" spans="1:6" ht="15">
      <c r="A45" s="32">
        <v>44</v>
      </c>
      <c r="B45" s="29" t="s">
        <v>80</v>
      </c>
      <c r="C45" s="34" t="s">
        <v>13</v>
      </c>
      <c r="D45" s="35">
        <v>1</v>
      </c>
      <c r="E45" s="36">
        <f t="shared" si="0"/>
        <v>1</v>
      </c>
      <c r="F45" s="38"/>
    </row>
    <row r="46" spans="1:6" ht="15">
      <c r="A46" s="32">
        <v>45</v>
      </c>
      <c r="B46" s="29" t="s">
        <v>81</v>
      </c>
      <c r="C46" s="34" t="s">
        <v>13</v>
      </c>
      <c r="D46" s="35">
        <v>1</v>
      </c>
      <c r="E46" s="36">
        <f t="shared" si="0"/>
        <v>1</v>
      </c>
      <c r="F46" s="38"/>
    </row>
    <row r="47" spans="1:6" ht="30">
      <c r="A47" s="32">
        <v>46</v>
      </c>
      <c r="B47" s="29" t="s">
        <v>82</v>
      </c>
      <c r="C47" s="34" t="s">
        <v>13</v>
      </c>
      <c r="D47" s="35">
        <v>1</v>
      </c>
      <c r="E47" s="36">
        <f t="shared" si="0"/>
        <v>1</v>
      </c>
      <c r="F47" s="39" t="s">
        <v>83</v>
      </c>
    </row>
    <row r="48" spans="1:6" ht="15">
      <c r="A48" s="32">
        <v>47</v>
      </c>
      <c r="B48" s="29" t="s">
        <v>84</v>
      </c>
      <c r="C48" s="34" t="s">
        <v>13</v>
      </c>
      <c r="D48" s="35">
        <v>1</v>
      </c>
      <c r="E48" s="36">
        <f t="shared" si="0"/>
        <v>1</v>
      </c>
      <c r="F48" s="38"/>
    </row>
    <row r="49" spans="1:6" ht="45">
      <c r="A49" s="32">
        <v>48</v>
      </c>
      <c r="B49" s="29" t="s">
        <v>85</v>
      </c>
      <c r="C49" s="34" t="s">
        <v>13</v>
      </c>
      <c r="D49" s="35">
        <v>1</v>
      </c>
      <c r="E49" s="36">
        <f t="shared" si="0"/>
        <v>1</v>
      </c>
      <c r="F49" s="38"/>
    </row>
    <row r="50" spans="1:6" ht="30">
      <c r="A50" s="32">
        <v>49</v>
      </c>
      <c r="B50" s="29" t="s">
        <v>86</v>
      </c>
      <c r="C50" s="34" t="s">
        <v>13</v>
      </c>
      <c r="D50" s="35">
        <v>1</v>
      </c>
      <c r="E50" s="36">
        <f t="shared" si="0"/>
        <v>1</v>
      </c>
      <c r="F50" s="39" t="s">
        <v>87</v>
      </c>
    </row>
    <row r="51" spans="1:6" ht="30">
      <c r="A51" s="32">
        <v>50</v>
      </c>
      <c r="B51" s="29" t="s">
        <v>108</v>
      </c>
      <c r="C51" s="34" t="s">
        <v>13</v>
      </c>
      <c r="D51" s="35">
        <v>5</v>
      </c>
      <c r="E51" s="36">
        <f t="shared" si="0"/>
        <v>5</v>
      </c>
      <c r="F51" s="39" t="s">
        <v>107</v>
      </c>
    </row>
    <row r="52" spans="1:6" ht="15">
      <c r="A52" s="32">
        <v>51</v>
      </c>
      <c r="B52" s="29" t="s">
        <v>88</v>
      </c>
      <c r="C52" s="34" t="s">
        <v>13</v>
      </c>
      <c r="D52" s="35">
        <v>1</v>
      </c>
      <c r="E52" s="36">
        <f t="shared" si="0"/>
        <v>1</v>
      </c>
      <c r="F52" s="39" t="s">
        <v>89</v>
      </c>
    </row>
    <row r="53" spans="1:6" ht="15">
      <c r="A53" s="32">
        <v>52</v>
      </c>
      <c r="B53" s="29" t="s">
        <v>90</v>
      </c>
      <c r="C53" s="34" t="s">
        <v>13</v>
      </c>
      <c r="D53" s="35">
        <v>1</v>
      </c>
      <c r="E53" s="36">
        <f t="shared" si="0"/>
        <v>1</v>
      </c>
      <c r="F53" s="38"/>
    </row>
    <row r="54" spans="1:6" ht="45">
      <c r="A54" s="32">
        <v>53</v>
      </c>
      <c r="B54" s="29" t="s">
        <v>100</v>
      </c>
      <c r="C54" s="34" t="s">
        <v>13</v>
      </c>
      <c r="D54" s="35">
        <v>5</v>
      </c>
      <c r="E54" s="36">
        <f t="shared" si="0"/>
        <v>5</v>
      </c>
      <c r="F54" s="38"/>
    </row>
    <row r="55" spans="1:6" ht="15">
      <c r="B55" s="41"/>
      <c r="C55" s="41"/>
      <c r="D55" s="34">
        <f>SUBTOTAL(9,D2:D54)</f>
        <v>115</v>
      </c>
      <c r="E55" s="31">
        <f>SUM(E2:E54)</f>
        <v>112</v>
      </c>
      <c r="F55" s="41"/>
    </row>
  </sheetData>
  <autoFilter ref="A1:F54" xr:uid="{00000000-0009-0000-0000-000001000000}"/>
  <pageMargins left="0.7" right="0.7" top="0.75" bottom="0.75" header="0.3" footer="0.3"/>
  <pageSetup paperSize="9" scale="67"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0000000-0002-0000-0100-000000000000}">
          <x14:formula1>
            <xm:f>'Guidance Notes'!$A$22:$A$24</xm:f>
          </x14:formula1>
          <xm:sqref>C2:C54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pageSetUpPr fitToPage="1"/>
  </sheetPr>
  <dimension ref="A1:C9"/>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ColWidth="9.140625" defaultRowHeight="11.25"/>
  <cols>
    <col min="1" max="1" width="6.140625" style="10" bestFit="1" customWidth="1"/>
    <col min="2" max="2" width="96.85546875" style="5" customWidth="1"/>
    <col min="3" max="3" width="55" style="5" customWidth="1"/>
    <col min="4" max="16384" width="9.140625" style="2"/>
  </cols>
  <sheetData>
    <row r="1" spans="1:3" s="1" customFormat="1" ht="15">
      <c r="A1" s="16" t="s">
        <v>15</v>
      </c>
      <c r="B1" s="16" t="s">
        <v>16</v>
      </c>
      <c r="C1" s="17" t="s">
        <v>91</v>
      </c>
    </row>
    <row r="2" spans="1:3" ht="15">
      <c r="A2" s="3">
        <v>1</v>
      </c>
      <c r="B2" s="11" t="s">
        <v>92</v>
      </c>
      <c r="C2" s="6"/>
    </row>
    <row r="3" spans="1:3" ht="15">
      <c r="A3" s="3">
        <v>2</v>
      </c>
      <c r="B3" s="11" t="s">
        <v>93</v>
      </c>
      <c r="C3" s="6" t="s">
        <v>110</v>
      </c>
    </row>
    <row r="4" spans="1:3" ht="30">
      <c r="A4" s="3">
        <v>3</v>
      </c>
      <c r="B4" s="11" t="s">
        <v>94</v>
      </c>
      <c r="C4" s="6"/>
    </row>
    <row r="5" spans="1:3" ht="270">
      <c r="A5" s="3">
        <v>4</v>
      </c>
      <c r="B5" s="12" t="s">
        <v>95</v>
      </c>
      <c r="C5" s="9" t="s">
        <v>111</v>
      </c>
    </row>
    <row r="6" spans="1:3" s="8" customFormat="1" ht="195">
      <c r="A6" s="7">
        <v>5</v>
      </c>
      <c r="B6" s="12" t="s">
        <v>96</v>
      </c>
      <c r="C6" s="4" t="s">
        <v>113</v>
      </c>
    </row>
    <row r="7" spans="1:3" ht="409.5">
      <c r="A7" s="3">
        <v>6</v>
      </c>
      <c r="B7" s="13" t="s">
        <v>102</v>
      </c>
      <c r="C7" s="18" t="s">
        <v>112</v>
      </c>
    </row>
    <row r="8" spans="1:3" ht="195">
      <c r="A8" s="3">
        <v>7</v>
      </c>
      <c r="B8" s="13" t="s">
        <v>103</v>
      </c>
      <c r="C8" s="18" t="s">
        <v>114</v>
      </c>
    </row>
    <row r="9" spans="1:3" ht="120">
      <c r="A9" s="3">
        <v>8</v>
      </c>
      <c r="B9" s="13" t="s">
        <v>104</v>
      </c>
      <c r="C9" s="18" t="s">
        <v>115</v>
      </c>
    </row>
  </sheetData>
  <autoFilter ref="A1:C7" xr:uid="{00000000-0009-0000-0000-000002000000}"/>
  <pageMargins left="0.7" right="0.7" top="0.75" bottom="0.75" header="0.3" footer="0.3"/>
  <pageSetup paperSize="9" scale="6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61859E73800E4DBCDAF7AF12C2F23E" ma:contentTypeVersion="18" ma:contentTypeDescription="Create a new document." ma:contentTypeScope="" ma:versionID="8478efcfb0ca2580e16a351238506acd">
  <xsd:schema xmlns:xsd="http://www.w3.org/2001/XMLSchema" xmlns:xs="http://www.w3.org/2001/XMLSchema" xmlns:p="http://schemas.microsoft.com/office/2006/metadata/properties" xmlns:ns1="http://schemas.microsoft.com/sharepoint/v3" xmlns:ns2="dbda5543-cc97-46c0-acab-4b9a96bd5821" xmlns:ns3="f3c38878-0129-4450-a610-91eb9d06442a" targetNamespace="http://schemas.microsoft.com/office/2006/metadata/properties" ma:root="true" ma:fieldsID="e30a8f7ece612eca834a23180fe91529" ns1:_="" ns2:_="" ns3:_="">
    <xsd:import namespace="http://schemas.microsoft.com/sharepoint/v3"/>
    <xsd:import namespace="dbda5543-cc97-46c0-acab-4b9a96bd5821"/>
    <xsd:import namespace="f3c38878-0129-4450-a610-91eb9d06442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1:_ip_UnifiedCompliancePolicyProperties" minOccurs="0"/>
                <xsd:element ref="ns1:_ip_UnifiedCompliancePolicyUIAction" minOccurs="0"/>
                <xsd:element ref="ns3:SharedWithUsers" minOccurs="0"/>
                <xsd:element ref="ns3:SharedWithDetail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da5543-cc97-46c0-acab-4b9a96bd58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6b987b79-43a7-4165-b647-6ce14f137a2d" ma:termSetId="09814cd3-568e-fe90-9814-8d621ff8fb84" ma:anchorId="fba54fb3-c3e1-fe81-a776-ca4b69148c4d" ma:open="true" ma:isKeyword="false">
      <xsd:complexType>
        <xsd:sequence>
          <xsd:element ref="pc:Terms" minOccurs="0" maxOccurs="1"/>
        </xsd:sequence>
      </xsd:complexType>
    </xsd:element>
    <xsd:element name="MediaServiceLocation" ma:index="2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c38878-0129-4450-a610-91eb9d06442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494746f6-a148-472d-8455-1bb7174d9284}" ma:internalName="TaxCatchAll" ma:showField="CatchAllData" ma:web="f3c38878-0129-4450-a610-91eb9d06442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3c38878-0129-4450-a610-91eb9d06442a" xsi:nil="true"/>
    <lcf76f155ced4ddcb4097134ff3c332f xmlns="dbda5543-cc97-46c0-acab-4b9a96bd5821">
      <Terms xmlns="http://schemas.microsoft.com/office/infopath/2007/PartnerControls"/>
    </lcf76f155ced4ddcb4097134ff3c332f>
    <SharedWithUsers xmlns="f3c38878-0129-4450-a610-91eb9d06442a">
      <UserInfo>
        <DisplayName>SharingLinks.b4fa397e-839a-4197-9aa5-e7bec3832822.OrganizationView.cc868135-0ce7-4ef4-b9c9-f0d83a983988</DisplayName>
        <AccountId>112</AccountId>
        <AccountType/>
      </UserInfo>
      <UserInfo>
        <DisplayName>Ashcroft Edward (Old Account)</DisplayName>
        <AccountId>11</AccountId>
        <AccountType/>
      </UserInfo>
      <UserInfo>
        <DisplayName>SharingLinks.01d955a5-dee9-48d3-acd3-2905bab41b3d.OrganizationView.21fbde48-66d9-4271-89f9-da0876af54ab</DisplayName>
        <AccountId>104</AccountId>
        <AccountType/>
      </UserInfo>
      <UserInfo>
        <DisplayName>SharingLinks.a239047e-e9ad-4680-993c-1e2bcfdc8c93.OrganizationView.eeab7a2f-c8fc-4434-9a54-162cf1945937</DisplayName>
        <AccountId>120</AccountId>
        <AccountType/>
      </UserInfo>
      <UserInfo>
        <DisplayName>SharingLinks.7a07ec51-918d-4361-b2e4-f67023e71901.OrganizationEdit.e6decd58-ebfd-4e9f-a500-f7fdeb560f3d</DisplayName>
        <AccountId>121</AccountId>
        <AccountType/>
      </UserInfo>
      <UserInfo>
        <DisplayName>SharingLinks.b3df9df0-abaa-4774-87e5-8948f048bada.OrganizationEdit.f6fd7ab8-3144-4520-abbb-9f3718677855</DisplayName>
        <AccountId>122</AccountId>
        <AccountType/>
      </UserInfo>
      <UserInfo>
        <DisplayName>SharingLinks.bb90c3e8-4bef-49cd-8a98-3544e0e319c9.OrganizationEdit.588b91e4-895e-4ad4-8674-3eda2ebd0311</DisplayName>
        <AccountId>110</AccountId>
        <AccountType/>
      </UserInfo>
      <UserInfo>
        <DisplayName>Darrell De Souza</DisplayName>
        <AccountId>28</AccountId>
        <AccountType/>
      </UserInfo>
      <UserInfo>
        <DisplayName>Jim Pomeroy</DisplayName>
        <AccountId>17</AccountId>
        <AccountType/>
      </UserInfo>
      <UserInfo>
        <DisplayName>Florence Guppy</DisplayName>
        <AccountId>72</AccountId>
        <AccountType/>
      </UserInfo>
      <UserInfo>
        <DisplayName>SharingLinks.6cfc2fdb-e2ce-4fa1-942a-0d0115b7ad41.OrganizationEdit.d152a3af-8365-42ef-b29c-cedee470aef1</DisplayName>
        <AccountId>123</AccountId>
        <AccountType/>
      </UserInfo>
      <UserInfo>
        <DisplayName>SharingLinks.957ce437-4895-494e-b223-e89832b1387c.OrganizationView.7861475a-6262-442c-bf38-49f85db07d70</DisplayName>
        <AccountId>20</AccountId>
        <AccountType/>
      </UserInfo>
      <UserInfo>
        <DisplayName>SharingLinks.b4fa397e-839a-4197-9aa5-e7bec3832822.OrganizationEdit.9069a402-186d-46bd-9c32-c51a82f56dc4</DisplayName>
        <AccountId>111</AccountId>
        <AccountType/>
      </UserInfo>
      <UserInfo>
        <DisplayName>SharingLinks.e91e6e82-fa75-48c1-8888-7af1143148be.OrganizationEdit.c6a0c53e-45f4-47ba-8d52-cafac4830a07</DisplayName>
        <AccountId>124</AccountId>
        <AccountType/>
      </UserInfo>
      <UserInfo>
        <DisplayName>Jean Taylor</DisplayName>
        <AccountId>13</AccountId>
        <AccountType/>
      </UserInfo>
      <UserInfo>
        <DisplayName>SharingLinks.b1262fbd-0356-4b67-a737-850db9b9f102.OrganizationEdit.54c0c751-0118-4a11-b3d7-df5cd7e411d1</DisplayName>
        <AccountId>117</AccountId>
        <AccountType/>
      </UserInfo>
      <UserInfo>
        <DisplayName>Pauline Thomas</DisplayName>
        <AccountId>39</AccountId>
        <AccountType/>
      </UserInfo>
      <UserInfo>
        <DisplayName>SharingLinks.9b005743-2928-44a9-8a5e-58b79d42c839.OrganizationEdit.8d7703e3-2979-40c2-b9fd-a04fc4a940ce</DisplayName>
        <AccountId>125</AccountId>
        <AccountType/>
      </UserInfo>
      <UserInfo>
        <DisplayName>Jessica Russell</DisplayName>
        <AccountId>527</AccountId>
        <AccountType/>
      </UserInfo>
      <UserInfo>
        <DisplayName>Brendan Gallagher</DisplayName>
        <AccountId>14</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04D31E82-680D-4A2F-9F1D-6D4056D54B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bda5543-cc97-46c0-acab-4b9a96bd5821"/>
    <ds:schemaRef ds:uri="f3c38878-0129-4450-a610-91eb9d0644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0AD2AA-69F1-4E98-A7F4-F9DAECF30E24}">
  <ds:schemaRefs>
    <ds:schemaRef ds:uri="http://schemas.microsoft.com/sharepoint/v3/contenttype/forms"/>
  </ds:schemaRefs>
</ds:datastoreItem>
</file>

<file path=customXml/itemProps3.xml><?xml version="1.0" encoding="utf-8"?>
<ds:datastoreItem xmlns:ds="http://schemas.openxmlformats.org/officeDocument/2006/customXml" ds:itemID="{E0D627B1-8416-44A4-A0C8-A6B3850A08BB}">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dbda5543-cc97-46c0-acab-4b9a96bd5821"/>
    <ds:schemaRef ds:uri="http://www.w3.org/XML/1998/namespace"/>
    <ds:schemaRef ds:uri="http://purl.org/dc/terms/"/>
    <ds:schemaRef ds:uri="http://schemas.openxmlformats.org/package/2006/metadata/core-properties"/>
    <ds:schemaRef ds:uri="f3c38878-0129-4450-a610-91eb9d06442a"/>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 Notes</vt:lpstr>
      <vt:lpstr>Assessment Questions</vt:lpstr>
      <vt:lpstr>Information Questions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 Peter</dc:creator>
  <cp:lastModifiedBy>designpc</cp:lastModifiedBy>
  <cp:revision/>
  <dcterms:created xsi:type="dcterms:W3CDTF">2021-08-23T13:38:35Z</dcterms:created>
  <dcterms:modified xsi:type="dcterms:W3CDTF">2023-07-21T09:22:16Z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0x010100EB61859E73800E4DBCDAF7AF12C2F23E</vt:lpwstr>
  </property>
  <property fmtid="{D5CDD505-2E9C-101B-9397-08002B2CF9AE}" pid="3" name="MediaServiceImageTags">
    <vt:lpwstr/>
  </property>
</Properties>
</file>